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jkenney\Downloads\"/>
    </mc:Choice>
  </mc:AlternateContent>
  <xr:revisionPtr revIDLastSave="0" documentId="13_ncr:1_{924BF0A6-5A39-49F2-946D-98CED61ACF51}" xr6:coauthVersionLast="47" xr6:coauthVersionMax="47" xr10:uidLastSave="{00000000-0000-0000-0000-000000000000}"/>
  <bookViews>
    <workbookView xWindow="-28920" yWindow="-120" windowWidth="29040" windowHeight="15720" xr2:uid="{57E01608-2EFE-4CEA-9FCD-3567428F4F8F}"/>
  </bookViews>
  <sheets>
    <sheet name="Application Instructions" sheetId="3" r:id="rId1"/>
    <sheet name="Application Information" sheetId="1" r:id="rId2"/>
    <sheet name="Project Details" sheetId="2" r:id="rId3"/>
    <sheet name="Reference Table" sheetId="4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2" l="1"/>
  <c r="B3" i="2"/>
  <c r="C2" i="2" l="1"/>
  <c r="C12" i="2"/>
  <c r="G10" i="2"/>
  <c r="G16" i="2"/>
  <c r="G18" i="2"/>
  <c r="G24" i="2"/>
  <c r="G26" i="2"/>
  <c r="G32" i="2"/>
  <c r="G34" i="2"/>
  <c r="G40" i="2"/>
  <c r="G42" i="2"/>
  <c r="G48" i="2"/>
  <c r="G50" i="2"/>
  <c r="G56" i="2"/>
  <c r="G58" i="2"/>
  <c r="G64" i="2"/>
  <c r="G66" i="2"/>
  <c r="G72" i="2"/>
  <c r="G74" i="2"/>
  <c r="G80" i="2"/>
  <c r="G82" i="2"/>
  <c r="G88" i="2"/>
  <c r="G90" i="2"/>
  <c r="G96" i="2"/>
  <c r="G98" i="2"/>
  <c r="C4" i="2"/>
  <c r="C5" i="2"/>
  <c r="C6" i="2"/>
  <c r="C7" i="2"/>
  <c r="C8" i="2"/>
  <c r="G8" i="2" s="1"/>
  <c r="C9" i="2"/>
  <c r="C10" i="2"/>
  <c r="C11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B2" i="2"/>
  <c r="B4" i="2"/>
  <c r="B5" i="2"/>
  <c r="G5" i="2" s="1"/>
  <c r="B6" i="2"/>
  <c r="G6" i="2" s="1"/>
  <c r="B7" i="2"/>
  <c r="G7" i="2" s="1"/>
  <c r="B8" i="2"/>
  <c r="B9" i="2"/>
  <c r="G9" i="2" s="1"/>
  <c r="B10" i="2"/>
  <c r="B11" i="2"/>
  <c r="G11" i="2" s="1"/>
  <c r="B12" i="2"/>
  <c r="G12" i="2" s="1"/>
  <c r="B13" i="2"/>
  <c r="G13" i="2" s="1"/>
  <c r="B14" i="2"/>
  <c r="G14" i="2" s="1"/>
  <c r="B15" i="2"/>
  <c r="G15" i="2" s="1"/>
  <c r="B16" i="2"/>
  <c r="B17" i="2"/>
  <c r="G17" i="2" s="1"/>
  <c r="B18" i="2"/>
  <c r="B19" i="2"/>
  <c r="G19" i="2" s="1"/>
  <c r="B20" i="2"/>
  <c r="G20" i="2" s="1"/>
  <c r="B21" i="2"/>
  <c r="G21" i="2" s="1"/>
  <c r="B22" i="2"/>
  <c r="G22" i="2" s="1"/>
  <c r="B23" i="2"/>
  <c r="G23" i="2" s="1"/>
  <c r="B24" i="2"/>
  <c r="B25" i="2"/>
  <c r="G25" i="2" s="1"/>
  <c r="B26" i="2"/>
  <c r="B27" i="2"/>
  <c r="G27" i="2" s="1"/>
  <c r="B28" i="2"/>
  <c r="G28" i="2" s="1"/>
  <c r="B29" i="2"/>
  <c r="G29" i="2" s="1"/>
  <c r="B30" i="2"/>
  <c r="G30" i="2" s="1"/>
  <c r="B31" i="2"/>
  <c r="G31" i="2" s="1"/>
  <c r="B32" i="2"/>
  <c r="B33" i="2"/>
  <c r="G33" i="2" s="1"/>
  <c r="B34" i="2"/>
  <c r="B35" i="2"/>
  <c r="G35" i="2" s="1"/>
  <c r="B36" i="2"/>
  <c r="G36" i="2" s="1"/>
  <c r="B37" i="2"/>
  <c r="G37" i="2" s="1"/>
  <c r="B38" i="2"/>
  <c r="G38" i="2" s="1"/>
  <c r="B39" i="2"/>
  <c r="G39" i="2" s="1"/>
  <c r="B40" i="2"/>
  <c r="B41" i="2"/>
  <c r="G41" i="2" s="1"/>
  <c r="B42" i="2"/>
  <c r="B43" i="2"/>
  <c r="G43" i="2" s="1"/>
  <c r="B44" i="2"/>
  <c r="G44" i="2" s="1"/>
  <c r="B45" i="2"/>
  <c r="G45" i="2" s="1"/>
  <c r="B46" i="2"/>
  <c r="G46" i="2" s="1"/>
  <c r="B47" i="2"/>
  <c r="G47" i="2" s="1"/>
  <c r="B48" i="2"/>
  <c r="B49" i="2"/>
  <c r="G49" i="2" s="1"/>
  <c r="B50" i="2"/>
  <c r="B51" i="2"/>
  <c r="G51" i="2" s="1"/>
  <c r="B52" i="2"/>
  <c r="G52" i="2" s="1"/>
  <c r="B53" i="2"/>
  <c r="G53" i="2" s="1"/>
  <c r="B54" i="2"/>
  <c r="G54" i="2" s="1"/>
  <c r="B55" i="2"/>
  <c r="G55" i="2" s="1"/>
  <c r="B56" i="2"/>
  <c r="B57" i="2"/>
  <c r="G57" i="2" s="1"/>
  <c r="B58" i="2"/>
  <c r="B59" i="2"/>
  <c r="G59" i="2" s="1"/>
  <c r="B60" i="2"/>
  <c r="G60" i="2" s="1"/>
  <c r="B61" i="2"/>
  <c r="G61" i="2" s="1"/>
  <c r="B62" i="2"/>
  <c r="G62" i="2" s="1"/>
  <c r="B63" i="2"/>
  <c r="G63" i="2" s="1"/>
  <c r="B64" i="2"/>
  <c r="B65" i="2"/>
  <c r="G65" i="2" s="1"/>
  <c r="B66" i="2"/>
  <c r="B67" i="2"/>
  <c r="G67" i="2" s="1"/>
  <c r="B68" i="2"/>
  <c r="G68" i="2" s="1"/>
  <c r="B69" i="2"/>
  <c r="G69" i="2" s="1"/>
  <c r="B70" i="2"/>
  <c r="G70" i="2" s="1"/>
  <c r="B71" i="2"/>
  <c r="G71" i="2" s="1"/>
  <c r="B72" i="2"/>
  <c r="B73" i="2"/>
  <c r="G73" i="2" s="1"/>
  <c r="B74" i="2"/>
  <c r="B75" i="2"/>
  <c r="G75" i="2" s="1"/>
  <c r="B76" i="2"/>
  <c r="G76" i="2" s="1"/>
  <c r="B77" i="2"/>
  <c r="G77" i="2" s="1"/>
  <c r="B78" i="2"/>
  <c r="G78" i="2" s="1"/>
  <c r="B79" i="2"/>
  <c r="G79" i="2" s="1"/>
  <c r="B80" i="2"/>
  <c r="B81" i="2"/>
  <c r="G81" i="2" s="1"/>
  <c r="B82" i="2"/>
  <c r="B83" i="2"/>
  <c r="G83" i="2" s="1"/>
  <c r="B84" i="2"/>
  <c r="G84" i="2" s="1"/>
  <c r="B85" i="2"/>
  <c r="G85" i="2" s="1"/>
  <c r="B86" i="2"/>
  <c r="G86" i="2" s="1"/>
  <c r="B87" i="2"/>
  <c r="G87" i="2" s="1"/>
  <c r="B88" i="2"/>
  <c r="B89" i="2"/>
  <c r="G89" i="2" s="1"/>
  <c r="B90" i="2"/>
  <c r="B91" i="2"/>
  <c r="G91" i="2" s="1"/>
  <c r="B92" i="2"/>
  <c r="G92" i="2" s="1"/>
  <c r="B93" i="2"/>
  <c r="G93" i="2" s="1"/>
  <c r="B94" i="2"/>
  <c r="G94" i="2" s="1"/>
  <c r="B95" i="2"/>
  <c r="G95" i="2" s="1"/>
  <c r="B96" i="2"/>
  <c r="B97" i="2"/>
  <c r="G97" i="2" s="1"/>
  <c r="B98" i="2"/>
  <c r="B99" i="2"/>
  <c r="G99" i="2" s="1"/>
  <c r="B100" i="2"/>
  <c r="G100" i="2" s="1"/>
  <c r="G4" i="2" l="1"/>
  <c r="G3" i="2"/>
  <c r="G2" i="2"/>
  <c r="G101" i="2" l="1"/>
  <c r="B37" i="1" s="1"/>
</calcChain>
</file>

<file path=xl/sharedStrings.xml><?xml version="1.0" encoding="utf-8"?>
<sst xmlns="http://schemas.openxmlformats.org/spreadsheetml/2006/main" count="156" uniqueCount="51">
  <si>
    <t>LPEA Lighting Controls Rebate Application Workbook Instructions</t>
  </si>
  <si>
    <t>1. On the "Application Information" tab fill in LPEA Account, Project, and Mailing Info highlighted in green</t>
  </si>
  <si>
    <r>
      <t xml:space="preserve">2. On the "Project Details" tab select the </t>
    </r>
    <r>
      <rPr>
        <i/>
        <sz val="12"/>
        <color theme="1"/>
        <rFont val="Aptos Narrow"/>
        <family val="2"/>
        <scheme val="minor"/>
      </rPr>
      <t>Control Category</t>
    </r>
    <r>
      <rPr>
        <sz val="12"/>
        <color theme="1"/>
        <rFont val="Aptos Narrow"/>
        <family val="2"/>
        <scheme val="minor"/>
      </rPr>
      <t xml:space="preserve"> using the drop down menu. Controls with the same model number can be combined on a single row.</t>
    </r>
  </si>
  <si>
    <r>
      <t xml:space="preserve">3. Only fill in the </t>
    </r>
    <r>
      <rPr>
        <i/>
        <sz val="12"/>
        <color theme="1"/>
        <rFont val="Aptos Narrow"/>
        <family val="2"/>
        <scheme val="minor"/>
      </rPr>
      <t>Wattage Controlled</t>
    </r>
    <r>
      <rPr>
        <sz val="12"/>
        <color theme="1"/>
        <rFont val="Aptos Narrow"/>
        <family val="2"/>
        <scheme val="minor"/>
      </rPr>
      <t xml:space="preserve"> if the </t>
    </r>
    <r>
      <rPr>
        <i/>
        <sz val="12"/>
        <color theme="1"/>
        <rFont val="Aptos Narrow"/>
        <family val="2"/>
        <scheme val="minor"/>
      </rPr>
      <t>Control Category</t>
    </r>
    <r>
      <rPr>
        <sz val="12"/>
        <color theme="1"/>
        <rFont val="Aptos Narrow"/>
        <family val="2"/>
        <scheme val="minor"/>
      </rPr>
      <t xml:space="preserve"> type selected is </t>
    </r>
    <r>
      <rPr>
        <i/>
        <sz val="12"/>
        <color theme="1"/>
        <rFont val="Aptos Narrow"/>
        <family val="2"/>
        <scheme val="minor"/>
      </rPr>
      <t xml:space="preserve">Building Management System/Networked Control System, </t>
    </r>
    <r>
      <rPr>
        <sz val="12"/>
        <color theme="1"/>
        <rFont val="Aptos Narrow"/>
        <family val="2"/>
        <scheme val="minor"/>
      </rPr>
      <t>otherwise skip this step.</t>
    </r>
  </si>
  <si>
    <r>
      <t xml:space="preserve">4. Enter the </t>
    </r>
    <r>
      <rPr>
        <i/>
        <sz val="12"/>
        <color theme="1"/>
        <rFont val="Aptos Narrow"/>
        <family val="2"/>
        <scheme val="minor"/>
      </rPr>
      <t>Quantity Installed</t>
    </r>
    <r>
      <rPr>
        <sz val="12"/>
        <color theme="1"/>
        <rFont val="Aptos Narrow"/>
        <family val="2"/>
        <scheme val="minor"/>
      </rPr>
      <t xml:space="preserve">, </t>
    </r>
    <r>
      <rPr>
        <i/>
        <sz val="12"/>
        <color theme="1"/>
        <rFont val="Aptos Narrow"/>
        <family val="2"/>
        <scheme val="minor"/>
      </rPr>
      <t>Cost Per Item</t>
    </r>
    <r>
      <rPr>
        <sz val="12"/>
        <color theme="1"/>
        <rFont val="Aptos Narrow"/>
        <family val="2"/>
        <scheme val="minor"/>
      </rPr>
      <t xml:space="preserve">, and </t>
    </r>
    <r>
      <rPr>
        <i/>
        <sz val="12"/>
        <color theme="1"/>
        <rFont val="Aptos Narrow"/>
        <family val="2"/>
        <scheme val="minor"/>
      </rPr>
      <t>Model Number highlighted in green</t>
    </r>
    <r>
      <rPr>
        <sz val="12"/>
        <color theme="1"/>
        <rFont val="Aptos Narrow"/>
        <family val="2"/>
        <scheme val="minor"/>
      </rPr>
      <t>. Provide the average cost if the same model of control was purchased for more than one cost. Costs provided should be pre-tax.</t>
    </r>
  </si>
  <si>
    <t>5. Save workbook and send to rebates@lpea.coop with the documents listed below.</t>
  </si>
  <si>
    <r>
      <t xml:space="preserve">Total estimated rebate is provided at the bottom of the </t>
    </r>
    <r>
      <rPr>
        <i/>
        <sz val="12"/>
        <color theme="1"/>
        <rFont val="Aptos Narrow"/>
        <family val="2"/>
        <scheme val="minor"/>
      </rPr>
      <t>Application Information</t>
    </r>
    <r>
      <rPr>
        <sz val="12"/>
        <color theme="1"/>
        <rFont val="Aptos Narrow"/>
        <family val="2"/>
        <scheme val="minor"/>
      </rPr>
      <t xml:space="preserve"> tab once the </t>
    </r>
    <r>
      <rPr>
        <i/>
        <sz val="12"/>
        <color theme="1"/>
        <rFont val="Aptos Narrow"/>
        <family val="2"/>
        <scheme val="minor"/>
      </rPr>
      <t>Project Details</t>
    </r>
    <r>
      <rPr>
        <sz val="12"/>
        <color theme="1"/>
        <rFont val="Aptos Narrow"/>
        <family val="2"/>
        <scheme val="minor"/>
      </rPr>
      <t xml:space="preserve"> tab has been completed.</t>
    </r>
  </si>
  <si>
    <t>Provide the following along with this completed Rebate Application Workbook. Email documents to rebates@lpea.coop</t>
  </si>
  <si>
    <t>1. Invoices showing the quantity and pre-tax per-unit cost of the controls installed</t>
  </si>
  <si>
    <t>2. Spec sheets for the installed controls</t>
  </si>
  <si>
    <t>3. One photo of each installed control type (one per model number)</t>
  </si>
  <si>
    <t>4. A W-9 for the rebate receipient with an address matching the mailing address</t>
  </si>
  <si>
    <t>5. A LPEA Rebate Reassignment form if an entity other than the LPEA account holder will be the recipient of the rebate.</t>
  </si>
  <si>
    <t>Contact LPEA at 970-247-5786 or rebates@lpea.coop with any questions</t>
  </si>
  <si>
    <t>LPEA Commercial Lighting Controls Rebate Application Workbook</t>
  </si>
  <si>
    <t>Todays Date</t>
  </si>
  <si>
    <t>LPEA Account Information</t>
  </si>
  <si>
    <t>Account Holder Name</t>
  </si>
  <si>
    <t>Account Number</t>
  </si>
  <si>
    <t>Project Information</t>
  </si>
  <si>
    <t>Installation Address</t>
  </si>
  <si>
    <t>City</t>
  </si>
  <si>
    <t>State</t>
  </si>
  <si>
    <t>Zip Code</t>
  </si>
  <si>
    <t>Installation Completion Date</t>
  </si>
  <si>
    <t>Project Total Material Cost</t>
  </si>
  <si>
    <t>Project Total Labor Cost</t>
  </si>
  <si>
    <t>Rebate Mailing Information</t>
  </si>
  <si>
    <t>Mailing Address (must match W-9)</t>
  </si>
  <si>
    <t>Rebate Recipient Name</t>
  </si>
  <si>
    <t>Address line 1</t>
  </si>
  <si>
    <t>Address line 2</t>
  </si>
  <si>
    <t>Project Contact</t>
  </si>
  <si>
    <t>Contact Email</t>
  </si>
  <si>
    <t>Contact Phone</t>
  </si>
  <si>
    <t>Total Estimated Rebate</t>
  </si>
  <si>
    <t>Incentive Per Control</t>
  </si>
  <si>
    <t>Quantity Installed</t>
  </si>
  <si>
    <t>Cost Per Item</t>
  </si>
  <si>
    <t>Model Number</t>
  </si>
  <si>
    <t>Estimated Incentive</t>
  </si>
  <si>
    <t>Daylight Sensor</t>
  </si>
  <si>
    <t>-</t>
  </si>
  <si>
    <t>Control Rebate Amounts</t>
  </si>
  <si>
    <t>Occupancy/Vacancy Sensor</t>
  </si>
  <si>
    <t>do not enter wattage</t>
  </si>
  <si>
    <t>Timer</t>
  </si>
  <si>
    <t>Building Management System/Networked Control System</t>
  </si>
  <si>
    <t>enter controlled wattage</t>
  </si>
  <si>
    <r>
      <t xml:space="preserve">Wattage Controlled 
</t>
    </r>
    <r>
      <rPr>
        <b/>
        <sz val="9"/>
        <color theme="1"/>
        <rFont val="Aptos Narrow"/>
        <family val="2"/>
        <scheme val="minor"/>
      </rPr>
      <t>(BMS &amp; Networked Only)</t>
    </r>
  </si>
  <si>
    <r>
      <t xml:space="preserve">Control Category
</t>
    </r>
    <r>
      <rPr>
        <b/>
        <sz val="10"/>
        <color theme="1"/>
        <rFont val="Aptos Narrow"/>
        <family val="2"/>
        <scheme val="minor"/>
      </rPr>
      <t>(</t>
    </r>
    <r>
      <rPr>
        <i/>
        <sz val="10"/>
        <color theme="1"/>
        <rFont val="Aptos Narrow"/>
        <family val="2"/>
        <scheme val="minor"/>
      </rPr>
      <t xml:space="preserve">Use the dropdown arrow to the right of the cell to see options)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</si>
</sst>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3" x14ac:knownFonts="1">
    <font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i/>
      <sz val="12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i/>
      <sz val="10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21">
    <xf numFmtId="0" fontId="0" fillId="0" borderId="0" xfId="0"/>
    <xf numFmtId="0" fontId="3" fillId="0" borderId="0" xfId="0" applyFont="1"/>
    <xf numFmtId="0" fontId="0" fillId="0" borderId="0" xfId="0" applyAlignment="1">
      <alignment horizontal="right"/>
    </xf>
    <xf numFmtId="0" fontId="4" fillId="0" borderId="0" xfId="0" applyFont="1"/>
    <xf numFmtId="0" fontId="5" fillId="0" borderId="0" xfId="0" applyFont="1"/>
    <xf numFmtId="44" fontId="0" fillId="0" borderId="0" xfId="1" applyFont="1"/>
    <xf numFmtId="0" fontId="0" fillId="0" borderId="0" xfId="0" applyProtection="1">
      <protection locked="0"/>
    </xf>
    <xf numFmtId="44" fontId="0" fillId="0" borderId="0" xfId="1" applyFont="1" applyProtection="1">
      <protection locked="0"/>
    </xf>
    <xf numFmtId="0" fontId="3" fillId="0" borderId="1" xfId="0" applyFont="1" applyBorder="1"/>
    <xf numFmtId="0" fontId="3" fillId="0" borderId="1" xfId="0" applyFont="1" applyBorder="1" applyAlignment="1">
      <alignment wrapText="1"/>
    </xf>
    <xf numFmtId="44" fontId="0" fillId="0" borderId="1" xfId="1" applyFont="1" applyBorder="1"/>
    <xf numFmtId="0" fontId="0" fillId="0" borderId="1" xfId="0" applyBorder="1" applyProtection="1">
      <protection locked="0"/>
    </xf>
    <xf numFmtId="0" fontId="0" fillId="2" borderId="1" xfId="0" applyFill="1" applyBorder="1" applyProtection="1">
      <protection locked="0"/>
    </xf>
    <xf numFmtId="44" fontId="0" fillId="2" borderId="1" xfId="1" applyFont="1" applyFill="1" applyBorder="1" applyProtection="1">
      <protection locked="0"/>
    </xf>
    <xf numFmtId="44" fontId="0" fillId="0" borderId="0" xfId="0" applyNumberFormat="1"/>
    <xf numFmtId="0" fontId="9" fillId="0" borderId="0" xfId="0" applyFont="1"/>
    <xf numFmtId="0" fontId="7" fillId="2" borderId="1" xfId="0" applyFont="1" applyFill="1" applyBorder="1" applyProtection="1">
      <protection locked="0"/>
    </xf>
    <xf numFmtId="0" fontId="9" fillId="3" borderId="2" xfId="0" applyFont="1" applyFill="1" applyBorder="1"/>
    <xf numFmtId="0" fontId="0" fillId="3" borderId="3" xfId="0" applyFill="1" applyBorder="1"/>
    <xf numFmtId="0" fontId="0" fillId="3" borderId="4" xfId="0" applyFill="1" applyBorder="1"/>
    <xf numFmtId="0" fontId="6" fillId="3" borderId="3" xfId="0" applyFont="1" applyFill="1" applyBorder="1"/>
  </cellXfs>
  <cellStyles count="2">
    <cellStyle name="Currency" xfId="1" builtinId="4"/>
    <cellStyle name="Normal" xfId="0" builtinId="0"/>
  </cellStyles>
  <dxfs count="2">
    <dxf>
      <fill>
        <patternFill>
          <bgColor rgb="FFFF4343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colors>
    <mruColors>
      <color rgb="FFFF4343"/>
      <color rgb="FFFF3F3F"/>
      <color rgb="FFFF5D5D"/>
      <color rgb="FFFF4B4B"/>
      <color rgb="FFFF572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10906127</xdr:colOff>
      <xdr:row>1</xdr:row>
      <xdr:rowOff>47625</xdr:rowOff>
    </xdr:from>
    <xdr:to>
      <xdr:col>0</xdr:col>
      <xdr:colOff>12651214</xdr:colOff>
      <xdr:row>5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BD33559-A093-CD37-7E9A-532E04C84C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06127" y="47625"/>
          <a:ext cx="1745087" cy="981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333375</xdr:colOff>
      <xdr:row>1</xdr:row>
      <xdr:rowOff>85725</xdr:rowOff>
    </xdr:from>
    <xdr:to>
      <xdr:col>6</xdr:col>
      <xdr:colOff>249662</xdr:colOff>
      <xdr:row>5</xdr:row>
      <xdr:rowOff>95250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E6587B4-6C54-49AD-8BE2-D827A56A1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43675" y="276225"/>
          <a:ext cx="1745087" cy="981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E940F1-5C8B-4C63-B30B-50E93671C81F}">
  <dimension ref="A2:A29"/>
  <sheetViews>
    <sheetView showGridLines="0" tabSelected="1" workbookViewId="0">
      <selection activeCell="A3" sqref="A3"/>
    </sheetView>
  </sheetViews>
  <sheetFormatPr defaultColWidth="8.85546875" defaultRowHeight="15" x14ac:dyDescent="0.25"/>
  <cols>
    <col min="1" max="1" width="195.7109375" customWidth="1"/>
  </cols>
  <sheetData>
    <row r="2" spans="1:1" ht="24" x14ac:dyDescent="0.4">
      <c r="A2" s="17" t="s">
        <v>0</v>
      </c>
    </row>
    <row r="3" spans="1:1" x14ac:dyDescent="0.25">
      <c r="A3" s="18"/>
    </row>
    <row r="4" spans="1:1" x14ac:dyDescent="0.25">
      <c r="A4" s="18"/>
    </row>
    <row r="5" spans="1:1" x14ac:dyDescent="0.25">
      <c r="A5" s="18"/>
    </row>
    <row r="6" spans="1:1" ht="15.75" x14ac:dyDescent="0.25">
      <c r="A6" s="20" t="s">
        <v>1</v>
      </c>
    </row>
    <row r="7" spans="1:1" ht="15.75" x14ac:dyDescent="0.25">
      <c r="A7" s="20"/>
    </row>
    <row r="8" spans="1:1" ht="15.75" x14ac:dyDescent="0.25">
      <c r="A8" s="20" t="s">
        <v>2</v>
      </c>
    </row>
    <row r="9" spans="1:1" ht="15.75" x14ac:dyDescent="0.25">
      <c r="A9" s="20"/>
    </row>
    <row r="10" spans="1:1" ht="15.75" x14ac:dyDescent="0.25">
      <c r="A10" s="20" t="s">
        <v>3</v>
      </c>
    </row>
    <row r="11" spans="1:1" ht="15.75" x14ac:dyDescent="0.25">
      <c r="A11" s="20"/>
    </row>
    <row r="12" spans="1:1" ht="15.75" x14ac:dyDescent="0.25">
      <c r="A12" s="20" t="s">
        <v>4</v>
      </c>
    </row>
    <row r="13" spans="1:1" ht="15.75" x14ac:dyDescent="0.25">
      <c r="A13" s="20"/>
    </row>
    <row r="14" spans="1:1" ht="15.75" x14ac:dyDescent="0.25">
      <c r="A14" s="20" t="s">
        <v>5</v>
      </c>
    </row>
    <row r="15" spans="1:1" ht="15.75" x14ac:dyDescent="0.25">
      <c r="A15" s="20"/>
    </row>
    <row r="16" spans="1:1" ht="15.75" x14ac:dyDescent="0.25">
      <c r="A16" s="20" t="s">
        <v>6</v>
      </c>
    </row>
    <row r="17" spans="1:1" ht="15.75" x14ac:dyDescent="0.25">
      <c r="A17" s="20"/>
    </row>
    <row r="18" spans="1:1" ht="15.75" x14ac:dyDescent="0.25">
      <c r="A18" s="20"/>
    </row>
    <row r="19" spans="1:1" ht="15.75" x14ac:dyDescent="0.25">
      <c r="A19" s="20" t="s">
        <v>7</v>
      </c>
    </row>
    <row r="20" spans="1:1" ht="15.75" x14ac:dyDescent="0.25">
      <c r="A20" s="20" t="s">
        <v>8</v>
      </c>
    </row>
    <row r="21" spans="1:1" ht="15.75" x14ac:dyDescent="0.25">
      <c r="A21" s="20" t="s">
        <v>9</v>
      </c>
    </row>
    <row r="22" spans="1:1" ht="15.75" x14ac:dyDescent="0.25">
      <c r="A22" s="20" t="s">
        <v>10</v>
      </c>
    </row>
    <row r="23" spans="1:1" ht="15.75" x14ac:dyDescent="0.25">
      <c r="A23" s="20" t="s">
        <v>11</v>
      </c>
    </row>
    <row r="24" spans="1:1" ht="15.75" x14ac:dyDescent="0.25">
      <c r="A24" s="20" t="s">
        <v>12</v>
      </c>
    </row>
    <row r="25" spans="1:1" ht="15.75" x14ac:dyDescent="0.25">
      <c r="A25" s="20"/>
    </row>
    <row r="26" spans="1:1" ht="15.75" x14ac:dyDescent="0.25">
      <c r="A26" s="20"/>
    </row>
    <row r="27" spans="1:1" ht="15.75" x14ac:dyDescent="0.25">
      <c r="A27" s="20" t="s">
        <v>13</v>
      </c>
    </row>
    <row r="28" spans="1:1" ht="15.75" x14ac:dyDescent="0.25">
      <c r="A28" s="20"/>
    </row>
    <row r="29" spans="1:1" x14ac:dyDescent="0.25">
      <c r="A29" s="19"/>
    </row>
  </sheetData>
  <sheetProtection sheet="1" objects="1" scenarios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A2BC02-23E9-4B78-811D-BFF2C3F8CAB7}">
  <dimension ref="A2:B37"/>
  <sheetViews>
    <sheetView showGridLines="0" zoomScaleNormal="100" workbookViewId="0">
      <selection activeCell="A26" sqref="A26"/>
    </sheetView>
  </sheetViews>
  <sheetFormatPr defaultColWidth="8.85546875" defaultRowHeight="15" x14ac:dyDescent="0.25"/>
  <cols>
    <col min="1" max="1" width="31.42578125" customWidth="1"/>
    <col min="2" max="2" width="52.42578125" customWidth="1"/>
  </cols>
  <sheetData>
    <row r="2" spans="1:2" ht="24" x14ac:dyDescent="0.4">
      <c r="A2" s="15" t="s">
        <v>14</v>
      </c>
    </row>
    <row r="4" spans="1:2" ht="18.75" x14ac:dyDescent="0.3">
      <c r="A4" s="2" t="s">
        <v>15</v>
      </c>
      <c r="B4" s="16"/>
    </row>
    <row r="5" spans="1:2" ht="18.75" x14ac:dyDescent="0.3">
      <c r="A5" s="4" t="s">
        <v>16</v>
      </c>
    </row>
    <row r="6" spans="1:2" ht="20.25" customHeight="1" x14ac:dyDescent="0.3">
      <c r="A6" s="2" t="s">
        <v>17</v>
      </c>
      <c r="B6" s="16"/>
    </row>
    <row r="7" spans="1:2" ht="20.25" customHeight="1" x14ac:dyDescent="0.3">
      <c r="A7" s="2" t="s">
        <v>18</v>
      </c>
      <c r="B7" s="16"/>
    </row>
    <row r="8" spans="1:2" x14ac:dyDescent="0.25">
      <c r="B8" s="6"/>
    </row>
    <row r="9" spans="1:2" x14ac:dyDescent="0.25">
      <c r="B9" s="6"/>
    </row>
    <row r="10" spans="1:2" ht="18.75" x14ac:dyDescent="0.3">
      <c r="A10" s="4" t="s">
        <v>19</v>
      </c>
      <c r="B10" s="6"/>
    </row>
    <row r="11" spans="1:2" ht="20.25" customHeight="1" x14ac:dyDescent="0.3">
      <c r="A11" s="2" t="s">
        <v>20</v>
      </c>
      <c r="B11" s="16"/>
    </row>
    <row r="12" spans="1:2" ht="20.25" customHeight="1" x14ac:dyDescent="0.3">
      <c r="A12" s="2" t="s">
        <v>21</v>
      </c>
      <c r="B12" s="16"/>
    </row>
    <row r="13" spans="1:2" ht="20.25" customHeight="1" x14ac:dyDescent="0.3">
      <c r="A13" s="2" t="s">
        <v>22</v>
      </c>
      <c r="B13" s="16"/>
    </row>
    <row r="14" spans="1:2" ht="20.25" customHeight="1" x14ac:dyDescent="0.3">
      <c r="A14" s="2" t="s">
        <v>23</v>
      </c>
      <c r="B14" s="16"/>
    </row>
    <row r="15" spans="1:2" x14ac:dyDescent="0.25">
      <c r="A15" s="2"/>
      <c r="B15" s="6"/>
    </row>
    <row r="16" spans="1:2" ht="20.25" customHeight="1" x14ac:dyDescent="0.3">
      <c r="A16" s="2" t="s">
        <v>24</v>
      </c>
      <c r="B16" s="16"/>
    </row>
    <row r="17" spans="1:2" ht="20.25" customHeight="1" x14ac:dyDescent="0.3">
      <c r="A17" s="2" t="s">
        <v>25</v>
      </c>
      <c r="B17" s="16"/>
    </row>
    <row r="18" spans="1:2" ht="20.25" customHeight="1" x14ac:dyDescent="0.3">
      <c r="A18" s="2" t="s">
        <v>26</v>
      </c>
      <c r="B18" s="16"/>
    </row>
    <row r="19" spans="1:2" x14ac:dyDescent="0.25">
      <c r="B19" s="6"/>
    </row>
    <row r="20" spans="1:2" x14ac:dyDescent="0.25">
      <c r="B20" s="6"/>
    </row>
    <row r="21" spans="1:2" ht="18.75" x14ac:dyDescent="0.3">
      <c r="A21" s="4" t="s">
        <v>27</v>
      </c>
      <c r="B21" s="6"/>
    </row>
    <row r="22" spans="1:2" x14ac:dyDescent="0.25">
      <c r="A22" s="2" t="s">
        <v>28</v>
      </c>
      <c r="B22" s="6"/>
    </row>
    <row r="23" spans="1:2" ht="18.75" x14ac:dyDescent="0.3">
      <c r="A23" s="2" t="s">
        <v>29</v>
      </c>
      <c r="B23" s="16"/>
    </row>
    <row r="24" spans="1:2" ht="20.25" customHeight="1" x14ac:dyDescent="0.3">
      <c r="A24" s="2" t="s">
        <v>30</v>
      </c>
      <c r="B24" s="16"/>
    </row>
    <row r="25" spans="1:2" ht="20.25" customHeight="1" x14ac:dyDescent="0.3">
      <c r="A25" s="2" t="s">
        <v>31</v>
      </c>
      <c r="B25" s="16"/>
    </row>
    <row r="26" spans="1:2" ht="20.25" customHeight="1" x14ac:dyDescent="0.3">
      <c r="A26" s="2" t="s">
        <v>21</v>
      </c>
      <c r="B26" s="16"/>
    </row>
    <row r="27" spans="1:2" ht="20.25" customHeight="1" x14ac:dyDescent="0.3">
      <c r="A27" s="2" t="s">
        <v>22</v>
      </c>
      <c r="B27" s="16"/>
    </row>
    <row r="28" spans="1:2" ht="20.25" customHeight="1" x14ac:dyDescent="0.3">
      <c r="A28" s="2" t="s">
        <v>23</v>
      </c>
      <c r="B28" s="16"/>
    </row>
    <row r="29" spans="1:2" x14ac:dyDescent="0.25">
      <c r="A29" s="2"/>
      <c r="B29" s="6"/>
    </row>
    <row r="30" spans="1:2" ht="20.25" customHeight="1" x14ac:dyDescent="0.3">
      <c r="A30" s="2" t="s">
        <v>32</v>
      </c>
      <c r="B30" s="16"/>
    </row>
    <row r="31" spans="1:2" ht="20.25" customHeight="1" x14ac:dyDescent="0.3">
      <c r="A31" s="2" t="s">
        <v>33</v>
      </c>
      <c r="B31" s="16"/>
    </row>
    <row r="32" spans="1:2" ht="20.25" customHeight="1" x14ac:dyDescent="0.3">
      <c r="A32" s="2" t="s">
        <v>34</v>
      </c>
      <c r="B32" s="16"/>
    </row>
    <row r="33" spans="1:2" ht="20.25" customHeight="1" x14ac:dyDescent="0.3">
      <c r="A33" s="2" t="s">
        <v>34</v>
      </c>
      <c r="B33" s="16"/>
    </row>
    <row r="34" spans="1:2" x14ac:dyDescent="0.25">
      <c r="B34" s="6"/>
    </row>
    <row r="35" spans="1:2" x14ac:dyDescent="0.25">
      <c r="B35" s="6"/>
    </row>
    <row r="36" spans="1:2" x14ac:dyDescent="0.25">
      <c r="B36" s="6"/>
    </row>
    <row r="37" spans="1:2" ht="15.75" x14ac:dyDescent="0.25">
      <c r="A37" s="3" t="s">
        <v>35</v>
      </c>
      <c r="B37" s="14">
        <f>'Project Details'!G101</f>
        <v>0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86AD1D-538B-4921-8498-45DEB54CBB99}">
  <dimension ref="A1:G101"/>
  <sheetViews>
    <sheetView workbookViewId="0">
      <pane ySplit="1" topLeftCell="A2" activePane="bottomLeft" state="frozen"/>
      <selection pane="bottomLeft" activeCell="A2" sqref="A2"/>
    </sheetView>
  </sheetViews>
  <sheetFormatPr defaultColWidth="8.85546875" defaultRowHeight="15" x14ac:dyDescent="0.25"/>
  <cols>
    <col min="1" max="1" width="52.42578125" style="6" customWidth="1"/>
    <col min="2" max="2" width="23" style="5" customWidth="1"/>
    <col min="3" max="3" width="24.28515625" style="6" customWidth="1"/>
    <col min="4" max="4" width="20" style="6" customWidth="1"/>
    <col min="5" max="5" width="15.42578125" style="7" customWidth="1"/>
    <col min="6" max="6" width="42.85546875" style="7" customWidth="1"/>
    <col min="7" max="7" width="19.28515625" style="5" bestFit="1" customWidth="1"/>
  </cols>
  <sheetData>
    <row r="1" spans="1:7" ht="28.5" x14ac:dyDescent="0.25">
      <c r="A1" s="9" t="s">
        <v>50</v>
      </c>
      <c r="B1" s="8" t="s">
        <v>36</v>
      </c>
      <c r="C1" s="9" t="s">
        <v>49</v>
      </c>
      <c r="D1" s="8" t="s">
        <v>37</v>
      </c>
      <c r="E1" s="8" t="s">
        <v>38</v>
      </c>
      <c r="F1" s="8" t="s">
        <v>39</v>
      </c>
      <c r="G1" s="8" t="s">
        <v>40</v>
      </c>
    </row>
    <row r="2" spans="1:7" ht="18" customHeight="1" x14ac:dyDescent="0.25">
      <c r="A2" s="11" t="s">
        <v>42</v>
      </c>
      <c r="B2" s="10">
        <f>VLOOKUP('Project Details'!A2,'Reference Table'!$A$3:$B$7,2,0)</f>
        <v>0</v>
      </c>
      <c r="C2" s="11">
        <f>VLOOKUP(A2,'Reference Table'!$A$3:$C$7,3,0)</f>
        <v>0</v>
      </c>
      <c r="D2" s="12"/>
      <c r="E2" s="13"/>
      <c r="F2" s="13"/>
      <c r="G2" s="10">
        <f>MIN(((D2*E2)*0.5),_xlfn.IFS(A2="Occupancy/Vacancy Sensor",D2*B2,A2="Daylight Sensor",D2*B2,A2="Timer",D2*B2,A2="Building Management System/Networked Control System",C2*B2,A2="-",D2*B2))</f>
        <v>0</v>
      </c>
    </row>
    <row r="3" spans="1:7" ht="18" customHeight="1" x14ac:dyDescent="0.25">
      <c r="A3" s="11" t="s">
        <v>42</v>
      </c>
      <c r="B3" s="10">
        <f>VLOOKUP('Project Details'!A3,'Reference Table'!$A$3:$B$7,2,0)</f>
        <v>0</v>
      </c>
      <c r="C3" s="11">
        <f>VLOOKUP(A3,'Reference Table'!$A$3:$C$7,3,0)</f>
        <v>0</v>
      </c>
      <c r="D3" s="12"/>
      <c r="E3" s="13"/>
      <c r="F3" s="13"/>
      <c r="G3" s="10">
        <f t="shared" ref="G3:G66" si="0">MIN(((D3*E3)*0.5),_xlfn.IFS(A3="Occupancy/Vacancy Sensor",D3*B3,A3="Daylight Sensor",D3*B3,A3="Timer",D3*B3,A3="Building Management System/Networked Control System",C3*B3,A3="-",D3*B3))</f>
        <v>0</v>
      </c>
    </row>
    <row r="4" spans="1:7" ht="18" customHeight="1" x14ac:dyDescent="0.25">
      <c r="A4" s="11" t="s">
        <v>42</v>
      </c>
      <c r="B4" s="10">
        <f>VLOOKUP('Project Details'!A4,'Reference Table'!$A$3:$B$7,2,0)</f>
        <v>0</v>
      </c>
      <c r="C4" s="11">
        <f>VLOOKUP(A4,'Reference Table'!$A$3:$C$7,3,0)</f>
        <v>0</v>
      </c>
      <c r="D4" s="12"/>
      <c r="E4" s="13"/>
      <c r="F4" s="13"/>
      <c r="G4" s="10">
        <f t="shared" si="0"/>
        <v>0</v>
      </c>
    </row>
    <row r="5" spans="1:7" ht="18" customHeight="1" x14ac:dyDescent="0.25">
      <c r="A5" s="11" t="s">
        <v>42</v>
      </c>
      <c r="B5" s="10">
        <f>VLOOKUP('Project Details'!A5,'Reference Table'!$A$3:$B$7,2,0)</f>
        <v>0</v>
      </c>
      <c r="C5" s="11">
        <f>VLOOKUP(A5,'Reference Table'!$A$3:$C$7,3,0)</f>
        <v>0</v>
      </c>
      <c r="D5" s="12"/>
      <c r="E5" s="13"/>
      <c r="F5" s="13"/>
      <c r="G5" s="10">
        <f t="shared" si="0"/>
        <v>0</v>
      </c>
    </row>
    <row r="6" spans="1:7" ht="18" customHeight="1" x14ac:dyDescent="0.25">
      <c r="A6" s="11" t="s">
        <v>42</v>
      </c>
      <c r="B6" s="10">
        <f>VLOOKUP('Project Details'!A6,'Reference Table'!$A$3:$B$7,2,0)</f>
        <v>0</v>
      </c>
      <c r="C6" s="11">
        <f>VLOOKUP(A6,'Reference Table'!$A$3:$C$7,3,0)</f>
        <v>0</v>
      </c>
      <c r="D6" s="12"/>
      <c r="E6" s="13"/>
      <c r="F6" s="13"/>
      <c r="G6" s="10">
        <f t="shared" si="0"/>
        <v>0</v>
      </c>
    </row>
    <row r="7" spans="1:7" ht="18" customHeight="1" x14ac:dyDescent="0.25">
      <c r="A7" s="11" t="s">
        <v>42</v>
      </c>
      <c r="B7" s="10">
        <f>VLOOKUP('Project Details'!A7,'Reference Table'!$A$3:$B$7,2,0)</f>
        <v>0</v>
      </c>
      <c r="C7" s="11">
        <f>VLOOKUP(A7,'Reference Table'!$A$3:$C$7,3,0)</f>
        <v>0</v>
      </c>
      <c r="D7" s="12"/>
      <c r="E7" s="13"/>
      <c r="F7" s="13"/>
      <c r="G7" s="10">
        <f t="shared" si="0"/>
        <v>0</v>
      </c>
    </row>
    <row r="8" spans="1:7" ht="18" customHeight="1" x14ac:dyDescent="0.25">
      <c r="A8" s="11" t="s">
        <v>42</v>
      </c>
      <c r="B8" s="10">
        <f>VLOOKUP('Project Details'!A8,'Reference Table'!$A$3:$B$7,2,0)</f>
        <v>0</v>
      </c>
      <c r="C8" s="11">
        <f>VLOOKUP(A8,'Reference Table'!$A$3:$C$7,3,0)</f>
        <v>0</v>
      </c>
      <c r="D8" s="12"/>
      <c r="E8" s="13"/>
      <c r="F8" s="13"/>
      <c r="G8" s="10">
        <f t="shared" si="0"/>
        <v>0</v>
      </c>
    </row>
    <row r="9" spans="1:7" ht="18" customHeight="1" x14ac:dyDescent="0.25">
      <c r="A9" s="11" t="s">
        <v>42</v>
      </c>
      <c r="B9" s="10">
        <f>VLOOKUP('Project Details'!A9,'Reference Table'!$A$3:$B$7,2,0)</f>
        <v>0</v>
      </c>
      <c r="C9" s="11">
        <f>VLOOKUP(A9,'Reference Table'!$A$3:$C$7,3,0)</f>
        <v>0</v>
      </c>
      <c r="D9" s="12"/>
      <c r="E9" s="13"/>
      <c r="F9" s="13"/>
      <c r="G9" s="10">
        <f t="shared" si="0"/>
        <v>0</v>
      </c>
    </row>
    <row r="10" spans="1:7" ht="18" customHeight="1" x14ac:dyDescent="0.25">
      <c r="A10" s="11" t="s">
        <v>42</v>
      </c>
      <c r="B10" s="10">
        <f>VLOOKUP('Project Details'!A10,'Reference Table'!$A$3:$B$7,2,0)</f>
        <v>0</v>
      </c>
      <c r="C10" s="11">
        <f>VLOOKUP(A10,'Reference Table'!$A$3:$C$7,3,0)</f>
        <v>0</v>
      </c>
      <c r="D10" s="12"/>
      <c r="E10" s="13"/>
      <c r="F10" s="13"/>
      <c r="G10" s="10">
        <f t="shared" si="0"/>
        <v>0</v>
      </c>
    </row>
    <row r="11" spans="1:7" ht="18" customHeight="1" x14ac:dyDescent="0.25">
      <c r="A11" s="11" t="s">
        <v>42</v>
      </c>
      <c r="B11" s="10">
        <f>VLOOKUP('Project Details'!A11,'Reference Table'!$A$3:$B$7,2,0)</f>
        <v>0</v>
      </c>
      <c r="C11" s="11">
        <f>VLOOKUP(A11,'Reference Table'!$A$3:$C$7,3,0)</f>
        <v>0</v>
      </c>
      <c r="D11" s="12"/>
      <c r="E11" s="13"/>
      <c r="F11" s="13"/>
      <c r="G11" s="10">
        <f t="shared" si="0"/>
        <v>0</v>
      </c>
    </row>
    <row r="12" spans="1:7" ht="18" customHeight="1" x14ac:dyDescent="0.25">
      <c r="A12" s="11" t="s">
        <v>42</v>
      </c>
      <c r="B12" s="10">
        <f>VLOOKUP('Project Details'!A12,'Reference Table'!$A$3:$B$7,2,0)</f>
        <v>0</v>
      </c>
      <c r="C12" s="11">
        <f>VLOOKUP(A12,'Reference Table'!$A$3:$C$7,3,0)</f>
        <v>0</v>
      </c>
      <c r="D12" s="12"/>
      <c r="E12" s="13"/>
      <c r="F12" s="13"/>
      <c r="G12" s="10">
        <f t="shared" si="0"/>
        <v>0</v>
      </c>
    </row>
    <row r="13" spans="1:7" ht="18" customHeight="1" x14ac:dyDescent="0.25">
      <c r="A13" s="11" t="s">
        <v>42</v>
      </c>
      <c r="B13" s="10">
        <f>VLOOKUP('Project Details'!A13,'Reference Table'!$A$3:$B$7,2,0)</f>
        <v>0</v>
      </c>
      <c r="C13" s="11">
        <f>VLOOKUP(A13,'Reference Table'!$A$3:$C$7,3,0)</f>
        <v>0</v>
      </c>
      <c r="D13" s="12"/>
      <c r="E13" s="13"/>
      <c r="F13" s="13"/>
      <c r="G13" s="10">
        <f t="shared" si="0"/>
        <v>0</v>
      </c>
    </row>
    <row r="14" spans="1:7" ht="18" customHeight="1" x14ac:dyDescent="0.25">
      <c r="A14" s="11" t="s">
        <v>42</v>
      </c>
      <c r="B14" s="10">
        <f>VLOOKUP('Project Details'!A14,'Reference Table'!$A$3:$B$7,2,0)</f>
        <v>0</v>
      </c>
      <c r="C14" s="11">
        <f>VLOOKUP(A14,'Reference Table'!$A$3:$C$7,3,0)</f>
        <v>0</v>
      </c>
      <c r="D14" s="12"/>
      <c r="E14" s="13"/>
      <c r="F14" s="13"/>
      <c r="G14" s="10">
        <f t="shared" si="0"/>
        <v>0</v>
      </c>
    </row>
    <row r="15" spans="1:7" ht="18" customHeight="1" x14ac:dyDescent="0.25">
      <c r="A15" s="11" t="s">
        <v>42</v>
      </c>
      <c r="B15" s="10">
        <f>VLOOKUP('Project Details'!A15,'Reference Table'!$A$3:$B$7,2,0)</f>
        <v>0</v>
      </c>
      <c r="C15" s="11">
        <f>VLOOKUP(A15,'Reference Table'!$A$3:$C$7,3,0)</f>
        <v>0</v>
      </c>
      <c r="D15" s="12"/>
      <c r="E15" s="13"/>
      <c r="F15" s="13"/>
      <c r="G15" s="10">
        <f t="shared" si="0"/>
        <v>0</v>
      </c>
    </row>
    <row r="16" spans="1:7" ht="18" customHeight="1" x14ac:dyDescent="0.25">
      <c r="A16" s="11" t="s">
        <v>42</v>
      </c>
      <c r="B16" s="10">
        <f>VLOOKUP('Project Details'!A16,'Reference Table'!$A$3:$B$7,2,0)</f>
        <v>0</v>
      </c>
      <c r="C16" s="11">
        <f>VLOOKUP(A16,'Reference Table'!$A$3:$C$7,3,0)</f>
        <v>0</v>
      </c>
      <c r="D16" s="12"/>
      <c r="E16" s="13"/>
      <c r="F16" s="13"/>
      <c r="G16" s="10">
        <f t="shared" si="0"/>
        <v>0</v>
      </c>
    </row>
    <row r="17" spans="1:7" ht="18" customHeight="1" x14ac:dyDescent="0.25">
      <c r="A17" s="11" t="s">
        <v>42</v>
      </c>
      <c r="B17" s="10">
        <f>VLOOKUP('Project Details'!A17,'Reference Table'!$A$3:$B$7,2,0)</f>
        <v>0</v>
      </c>
      <c r="C17" s="11">
        <f>VLOOKUP(A17,'Reference Table'!$A$3:$C$7,3,0)</f>
        <v>0</v>
      </c>
      <c r="D17" s="12"/>
      <c r="E17" s="13"/>
      <c r="F17" s="13"/>
      <c r="G17" s="10">
        <f t="shared" si="0"/>
        <v>0</v>
      </c>
    </row>
    <row r="18" spans="1:7" ht="18" customHeight="1" x14ac:dyDescent="0.25">
      <c r="A18" s="11" t="s">
        <v>42</v>
      </c>
      <c r="B18" s="10">
        <f>VLOOKUP('Project Details'!A18,'Reference Table'!$A$3:$B$7,2,0)</f>
        <v>0</v>
      </c>
      <c r="C18" s="11">
        <f>VLOOKUP(A18,'Reference Table'!$A$3:$C$7,3,0)</f>
        <v>0</v>
      </c>
      <c r="D18" s="12"/>
      <c r="E18" s="13"/>
      <c r="F18" s="13"/>
      <c r="G18" s="10">
        <f t="shared" si="0"/>
        <v>0</v>
      </c>
    </row>
    <row r="19" spans="1:7" ht="18" customHeight="1" x14ac:dyDescent="0.25">
      <c r="A19" s="11" t="s">
        <v>42</v>
      </c>
      <c r="B19" s="10">
        <f>VLOOKUP('Project Details'!A19,'Reference Table'!$A$3:$B$7,2,0)</f>
        <v>0</v>
      </c>
      <c r="C19" s="11">
        <f>VLOOKUP(A19,'Reference Table'!$A$3:$C$7,3,0)</f>
        <v>0</v>
      </c>
      <c r="D19" s="12"/>
      <c r="E19" s="13"/>
      <c r="F19" s="13"/>
      <c r="G19" s="10">
        <f t="shared" si="0"/>
        <v>0</v>
      </c>
    </row>
    <row r="20" spans="1:7" ht="18" customHeight="1" x14ac:dyDescent="0.25">
      <c r="A20" s="11" t="s">
        <v>42</v>
      </c>
      <c r="B20" s="10">
        <f>VLOOKUP('Project Details'!A20,'Reference Table'!$A$3:$B$7,2,0)</f>
        <v>0</v>
      </c>
      <c r="C20" s="11">
        <f>VLOOKUP(A20,'Reference Table'!$A$3:$C$7,3,0)</f>
        <v>0</v>
      </c>
      <c r="D20" s="12"/>
      <c r="E20" s="13"/>
      <c r="F20" s="13"/>
      <c r="G20" s="10">
        <f t="shared" si="0"/>
        <v>0</v>
      </c>
    </row>
    <row r="21" spans="1:7" ht="18" customHeight="1" x14ac:dyDescent="0.25">
      <c r="A21" s="11" t="s">
        <v>42</v>
      </c>
      <c r="B21" s="10">
        <f>VLOOKUP('Project Details'!A21,'Reference Table'!$A$3:$B$7,2,0)</f>
        <v>0</v>
      </c>
      <c r="C21" s="11">
        <f>VLOOKUP(A21,'Reference Table'!$A$3:$C$7,3,0)</f>
        <v>0</v>
      </c>
      <c r="D21" s="12"/>
      <c r="E21" s="13"/>
      <c r="F21" s="13"/>
      <c r="G21" s="10">
        <f t="shared" si="0"/>
        <v>0</v>
      </c>
    </row>
    <row r="22" spans="1:7" ht="18" customHeight="1" x14ac:dyDescent="0.25">
      <c r="A22" s="11" t="s">
        <v>42</v>
      </c>
      <c r="B22" s="10">
        <f>VLOOKUP('Project Details'!A22,'Reference Table'!$A$3:$B$7,2,0)</f>
        <v>0</v>
      </c>
      <c r="C22" s="11">
        <f>VLOOKUP(A22,'Reference Table'!$A$3:$C$7,3,0)</f>
        <v>0</v>
      </c>
      <c r="D22" s="12"/>
      <c r="E22" s="13"/>
      <c r="F22" s="13"/>
      <c r="G22" s="10">
        <f t="shared" si="0"/>
        <v>0</v>
      </c>
    </row>
    <row r="23" spans="1:7" ht="18" customHeight="1" x14ac:dyDescent="0.25">
      <c r="A23" s="11" t="s">
        <v>42</v>
      </c>
      <c r="B23" s="10">
        <f>VLOOKUP('Project Details'!A23,'Reference Table'!$A$3:$B$7,2,0)</f>
        <v>0</v>
      </c>
      <c r="C23" s="11">
        <f>VLOOKUP(A23,'Reference Table'!$A$3:$C$7,3,0)</f>
        <v>0</v>
      </c>
      <c r="D23" s="12"/>
      <c r="E23" s="13"/>
      <c r="F23" s="13"/>
      <c r="G23" s="10">
        <f t="shared" si="0"/>
        <v>0</v>
      </c>
    </row>
    <row r="24" spans="1:7" ht="18" customHeight="1" x14ac:dyDescent="0.25">
      <c r="A24" s="11" t="s">
        <v>42</v>
      </c>
      <c r="B24" s="10">
        <f>VLOOKUP('Project Details'!A24,'Reference Table'!$A$3:$B$7,2,0)</f>
        <v>0</v>
      </c>
      <c r="C24" s="11">
        <f>VLOOKUP(A24,'Reference Table'!$A$3:$C$7,3,0)</f>
        <v>0</v>
      </c>
      <c r="D24" s="12"/>
      <c r="E24" s="13"/>
      <c r="F24" s="13"/>
      <c r="G24" s="10">
        <f t="shared" si="0"/>
        <v>0</v>
      </c>
    </row>
    <row r="25" spans="1:7" ht="18" customHeight="1" x14ac:dyDescent="0.25">
      <c r="A25" s="11" t="s">
        <v>42</v>
      </c>
      <c r="B25" s="10">
        <f>VLOOKUP('Project Details'!A25,'Reference Table'!$A$3:$B$7,2,0)</f>
        <v>0</v>
      </c>
      <c r="C25" s="11">
        <f>VLOOKUP(A25,'Reference Table'!$A$3:$C$7,3,0)</f>
        <v>0</v>
      </c>
      <c r="D25" s="12"/>
      <c r="E25" s="13"/>
      <c r="F25" s="13"/>
      <c r="G25" s="10">
        <f t="shared" si="0"/>
        <v>0</v>
      </c>
    </row>
    <row r="26" spans="1:7" ht="18" customHeight="1" x14ac:dyDescent="0.25">
      <c r="A26" s="11" t="s">
        <v>42</v>
      </c>
      <c r="B26" s="10">
        <f>VLOOKUP('Project Details'!A26,'Reference Table'!$A$3:$B$7,2,0)</f>
        <v>0</v>
      </c>
      <c r="C26" s="11">
        <f>VLOOKUP(A26,'Reference Table'!$A$3:$C$7,3,0)</f>
        <v>0</v>
      </c>
      <c r="D26" s="12"/>
      <c r="E26" s="13"/>
      <c r="F26" s="13"/>
      <c r="G26" s="10">
        <f t="shared" si="0"/>
        <v>0</v>
      </c>
    </row>
    <row r="27" spans="1:7" ht="18" customHeight="1" x14ac:dyDescent="0.25">
      <c r="A27" s="11" t="s">
        <v>42</v>
      </c>
      <c r="B27" s="10">
        <f>VLOOKUP('Project Details'!A27,'Reference Table'!$A$3:$B$7,2,0)</f>
        <v>0</v>
      </c>
      <c r="C27" s="11">
        <f>VLOOKUP(A27,'Reference Table'!$A$3:$C$7,3,0)</f>
        <v>0</v>
      </c>
      <c r="D27" s="12"/>
      <c r="E27" s="13"/>
      <c r="F27" s="13"/>
      <c r="G27" s="10">
        <f t="shared" si="0"/>
        <v>0</v>
      </c>
    </row>
    <row r="28" spans="1:7" ht="18" customHeight="1" x14ac:dyDescent="0.25">
      <c r="A28" s="11" t="s">
        <v>42</v>
      </c>
      <c r="B28" s="10">
        <f>VLOOKUP('Project Details'!A28,'Reference Table'!$A$3:$B$7,2,0)</f>
        <v>0</v>
      </c>
      <c r="C28" s="11">
        <f>VLOOKUP(A28,'Reference Table'!$A$3:$C$7,3,0)</f>
        <v>0</v>
      </c>
      <c r="D28" s="12"/>
      <c r="E28" s="13"/>
      <c r="F28" s="13"/>
      <c r="G28" s="10">
        <f t="shared" si="0"/>
        <v>0</v>
      </c>
    </row>
    <row r="29" spans="1:7" ht="18" customHeight="1" x14ac:dyDescent="0.25">
      <c r="A29" s="11" t="s">
        <v>42</v>
      </c>
      <c r="B29" s="10">
        <f>VLOOKUP('Project Details'!A29,'Reference Table'!$A$3:$B$7,2,0)</f>
        <v>0</v>
      </c>
      <c r="C29" s="11">
        <f>VLOOKUP(A29,'Reference Table'!$A$3:$C$7,3,0)</f>
        <v>0</v>
      </c>
      <c r="D29" s="12"/>
      <c r="E29" s="13"/>
      <c r="F29" s="13"/>
      <c r="G29" s="10">
        <f t="shared" si="0"/>
        <v>0</v>
      </c>
    </row>
    <row r="30" spans="1:7" ht="18" customHeight="1" x14ac:dyDescent="0.25">
      <c r="A30" s="11" t="s">
        <v>42</v>
      </c>
      <c r="B30" s="10">
        <f>VLOOKUP('Project Details'!A30,'Reference Table'!$A$3:$B$7,2,0)</f>
        <v>0</v>
      </c>
      <c r="C30" s="11">
        <f>VLOOKUP(A30,'Reference Table'!$A$3:$C$7,3,0)</f>
        <v>0</v>
      </c>
      <c r="D30" s="12"/>
      <c r="E30" s="13"/>
      <c r="F30" s="13"/>
      <c r="G30" s="10">
        <f t="shared" si="0"/>
        <v>0</v>
      </c>
    </row>
    <row r="31" spans="1:7" ht="18" customHeight="1" x14ac:dyDescent="0.25">
      <c r="A31" s="11" t="s">
        <v>42</v>
      </c>
      <c r="B31" s="10">
        <f>VLOOKUP('Project Details'!A31,'Reference Table'!$A$3:$B$7,2,0)</f>
        <v>0</v>
      </c>
      <c r="C31" s="11">
        <f>VLOOKUP(A31,'Reference Table'!$A$3:$C$7,3,0)</f>
        <v>0</v>
      </c>
      <c r="D31" s="12"/>
      <c r="E31" s="13"/>
      <c r="F31" s="13"/>
      <c r="G31" s="10">
        <f t="shared" si="0"/>
        <v>0</v>
      </c>
    </row>
    <row r="32" spans="1:7" ht="18" customHeight="1" x14ac:dyDescent="0.25">
      <c r="A32" s="11" t="s">
        <v>42</v>
      </c>
      <c r="B32" s="10">
        <f>VLOOKUP('Project Details'!A32,'Reference Table'!$A$3:$B$7,2,0)</f>
        <v>0</v>
      </c>
      <c r="C32" s="11">
        <f>VLOOKUP(A32,'Reference Table'!$A$3:$C$7,3,0)</f>
        <v>0</v>
      </c>
      <c r="D32" s="12"/>
      <c r="E32" s="13"/>
      <c r="F32" s="13"/>
      <c r="G32" s="10">
        <f t="shared" si="0"/>
        <v>0</v>
      </c>
    </row>
    <row r="33" spans="1:7" ht="18" customHeight="1" x14ac:dyDescent="0.25">
      <c r="A33" s="11" t="s">
        <v>42</v>
      </c>
      <c r="B33" s="10">
        <f>VLOOKUP('Project Details'!A33,'Reference Table'!$A$3:$B$7,2,0)</f>
        <v>0</v>
      </c>
      <c r="C33" s="11">
        <f>VLOOKUP(A33,'Reference Table'!$A$3:$C$7,3,0)</f>
        <v>0</v>
      </c>
      <c r="D33" s="12"/>
      <c r="E33" s="13"/>
      <c r="F33" s="13"/>
      <c r="G33" s="10">
        <f t="shared" si="0"/>
        <v>0</v>
      </c>
    </row>
    <row r="34" spans="1:7" ht="18" customHeight="1" x14ac:dyDescent="0.25">
      <c r="A34" s="11" t="s">
        <v>42</v>
      </c>
      <c r="B34" s="10">
        <f>VLOOKUP('Project Details'!A34,'Reference Table'!$A$3:$B$7,2,0)</f>
        <v>0</v>
      </c>
      <c r="C34" s="11">
        <f>VLOOKUP(A34,'Reference Table'!$A$3:$C$7,3,0)</f>
        <v>0</v>
      </c>
      <c r="D34" s="12"/>
      <c r="E34" s="13"/>
      <c r="F34" s="13"/>
      <c r="G34" s="10">
        <f t="shared" si="0"/>
        <v>0</v>
      </c>
    </row>
    <row r="35" spans="1:7" ht="18" customHeight="1" x14ac:dyDescent="0.25">
      <c r="A35" s="11" t="s">
        <v>42</v>
      </c>
      <c r="B35" s="10">
        <f>VLOOKUP('Project Details'!A35,'Reference Table'!$A$3:$B$7,2,0)</f>
        <v>0</v>
      </c>
      <c r="C35" s="11">
        <f>VLOOKUP(A35,'Reference Table'!$A$3:$C$7,3,0)</f>
        <v>0</v>
      </c>
      <c r="D35" s="12"/>
      <c r="E35" s="13"/>
      <c r="F35" s="13"/>
      <c r="G35" s="10">
        <f t="shared" si="0"/>
        <v>0</v>
      </c>
    </row>
    <row r="36" spans="1:7" ht="18" customHeight="1" x14ac:dyDescent="0.25">
      <c r="A36" s="11" t="s">
        <v>42</v>
      </c>
      <c r="B36" s="10">
        <f>VLOOKUP('Project Details'!A36,'Reference Table'!$A$3:$B$7,2,0)</f>
        <v>0</v>
      </c>
      <c r="C36" s="11">
        <f>VLOOKUP(A36,'Reference Table'!$A$3:$C$7,3,0)</f>
        <v>0</v>
      </c>
      <c r="D36" s="12"/>
      <c r="E36" s="13"/>
      <c r="F36" s="13"/>
      <c r="G36" s="10">
        <f t="shared" si="0"/>
        <v>0</v>
      </c>
    </row>
    <row r="37" spans="1:7" ht="18" customHeight="1" x14ac:dyDescent="0.25">
      <c r="A37" s="11" t="s">
        <v>42</v>
      </c>
      <c r="B37" s="10">
        <f>VLOOKUP('Project Details'!A37,'Reference Table'!$A$3:$B$7,2,0)</f>
        <v>0</v>
      </c>
      <c r="C37" s="11">
        <f>VLOOKUP(A37,'Reference Table'!$A$3:$C$7,3,0)</f>
        <v>0</v>
      </c>
      <c r="D37" s="12"/>
      <c r="E37" s="13"/>
      <c r="F37" s="13"/>
      <c r="G37" s="10">
        <f t="shared" si="0"/>
        <v>0</v>
      </c>
    </row>
    <row r="38" spans="1:7" ht="18" customHeight="1" x14ac:dyDescent="0.25">
      <c r="A38" s="11" t="s">
        <v>42</v>
      </c>
      <c r="B38" s="10">
        <f>VLOOKUP('Project Details'!A38,'Reference Table'!$A$3:$B$7,2,0)</f>
        <v>0</v>
      </c>
      <c r="C38" s="11">
        <f>VLOOKUP(A38,'Reference Table'!$A$3:$C$7,3,0)</f>
        <v>0</v>
      </c>
      <c r="D38" s="12"/>
      <c r="E38" s="13"/>
      <c r="F38" s="13"/>
      <c r="G38" s="10">
        <f t="shared" si="0"/>
        <v>0</v>
      </c>
    </row>
    <row r="39" spans="1:7" ht="18" customHeight="1" x14ac:dyDescent="0.25">
      <c r="A39" s="11" t="s">
        <v>42</v>
      </c>
      <c r="B39" s="10">
        <f>VLOOKUP('Project Details'!A39,'Reference Table'!$A$3:$B$7,2,0)</f>
        <v>0</v>
      </c>
      <c r="C39" s="11">
        <f>VLOOKUP(A39,'Reference Table'!$A$3:$C$7,3,0)</f>
        <v>0</v>
      </c>
      <c r="D39" s="12"/>
      <c r="E39" s="13"/>
      <c r="F39" s="13"/>
      <c r="G39" s="10">
        <f t="shared" si="0"/>
        <v>0</v>
      </c>
    </row>
    <row r="40" spans="1:7" ht="18" customHeight="1" x14ac:dyDescent="0.25">
      <c r="A40" s="11" t="s">
        <v>42</v>
      </c>
      <c r="B40" s="10">
        <f>VLOOKUP('Project Details'!A40,'Reference Table'!$A$3:$B$7,2,0)</f>
        <v>0</v>
      </c>
      <c r="C40" s="11">
        <f>VLOOKUP(A40,'Reference Table'!$A$3:$C$7,3,0)</f>
        <v>0</v>
      </c>
      <c r="D40" s="12"/>
      <c r="E40" s="13"/>
      <c r="F40" s="13"/>
      <c r="G40" s="10">
        <f t="shared" si="0"/>
        <v>0</v>
      </c>
    </row>
    <row r="41" spans="1:7" ht="18" customHeight="1" x14ac:dyDescent="0.25">
      <c r="A41" s="11" t="s">
        <v>42</v>
      </c>
      <c r="B41" s="10">
        <f>VLOOKUP('Project Details'!A41,'Reference Table'!$A$3:$B$7,2,0)</f>
        <v>0</v>
      </c>
      <c r="C41" s="11">
        <f>VLOOKUP(A41,'Reference Table'!$A$3:$C$7,3,0)</f>
        <v>0</v>
      </c>
      <c r="D41" s="12"/>
      <c r="E41" s="13"/>
      <c r="F41" s="13"/>
      <c r="G41" s="10">
        <f t="shared" si="0"/>
        <v>0</v>
      </c>
    </row>
    <row r="42" spans="1:7" ht="18" customHeight="1" x14ac:dyDescent="0.25">
      <c r="A42" s="11" t="s">
        <v>42</v>
      </c>
      <c r="B42" s="10">
        <f>VLOOKUP('Project Details'!A42,'Reference Table'!$A$3:$B$7,2,0)</f>
        <v>0</v>
      </c>
      <c r="C42" s="11">
        <f>VLOOKUP(A42,'Reference Table'!$A$3:$C$7,3,0)</f>
        <v>0</v>
      </c>
      <c r="D42" s="12"/>
      <c r="E42" s="13"/>
      <c r="F42" s="13"/>
      <c r="G42" s="10">
        <f t="shared" si="0"/>
        <v>0</v>
      </c>
    </row>
    <row r="43" spans="1:7" ht="18" customHeight="1" x14ac:dyDescent="0.25">
      <c r="A43" s="11" t="s">
        <v>42</v>
      </c>
      <c r="B43" s="10">
        <f>VLOOKUP('Project Details'!A43,'Reference Table'!$A$3:$B$7,2,0)</f>
        <v>0</v>
      </c>
      <c r="C43" s="11">
        <f>VLOOKUP(A43,'Reference Table'!$A$3:$C$7,3,0)</f>
        <v>0</v>
      </c>
      <c r="D43" s="12"/>
      <c r="E43" s="13"/>
      <c r="F43" s="13"/>
      <c r="G43" s="10">
        <f t="shared" si="0"/>
        <v>0</v>
      </c>
    </row>
    <row r="44" spans="1:7" ht="18" customHeight="1" x14ac:dyDescent="0.25">
      <c r="A44" s="11" t="s">
        <v>42</v>
      </c>
      <c r="B44" s="10">
        <f>VLOOKUP('Project Details'!A44,'Reference Table'!$A$3:$B$7,2,0)</f>
        <v>0</v>
      </c>
      <c r="C44" s="11">
        <f>VLOOKUP(A44,'Reference Table'!$A$3:$C$7,3,0)</f>
        <v>0</v>
      </c>
      <c r="D44" s="12"/>
      <c r="E44" s="13"/>
      <c r="F44" s="13"/>
      <c r="G44" s="10">
        <f t="shared" si="0"/>
        <v>0</v>
      </c>
    </row>
    <row r="45" spans="1:7" ht="18" customHeight="1" x14ac:dyDescent="0.25">
      <c r="A45" s="11" t="s">
        <v>42</v>
      </c>
      <c r="B45" s="10">
        <f>VLOOKUP('Project Details'!A45,'Reference Table'!$A$3:$B$7,2,0)</f>
        <v>0</v>
      </c>
      <c r="C45" s="11">
        <f>VLOOKUP(A45,'Reference Table'!$A$3:$C$7,3,0)</f>
        <v>0</v>
      </c>
      <c r="D45" s="12"/>
      <c r="E45" s="13"/>
      <c r="F45" s="13"/>
      <c r="G45" s="10">
        <f t="shared" si="0"/>
        <v>0</v>
      </c>
    </row>
    <row r="46" spans="1:7" ht="18" customHeight="1" x14ac:dyDescent="0.25">
      <c r="A46" s="11" t="s">
        <v>42</v>
      </c>
      <c r="B46" s="10">
        <f>VLOOKUP('Project Details'!A46,'Reference Table'!$A$3:$B$7,2,0)</f>
        <v>0</v>
      </c>
      <c r="C46" s="11">
        <f>VLOOKUP(A46,'Reference Table'!$A$3:$C$7,3,0)</f>
        <v>0</v>
      </c>
      <c r="D46" s="12"/>
      <c r="E46" s="13"/>
      <c r="F46" s="13"/>
      <c r="G46" s="10">
        <f t="shared" si="0"/>
        <v>0</v>
      </c>
    </row>
    <row r="47" spans="1:7" ht="18" customHeight="1" x14ac:dyDescent="0.25">
      <c r="A47" s="11" t="s">
        <v>42</v>
      </c>
      <c r="B47" s="10">
        <f>VLOOKUP('Project Details'!A47,'Reference Table'!$A$3:$B$7,2,0)</f>
        <v>0</v>
      </c>
      <c r="C47" s="11">
        <f>VLOOKUP(A47,'Reference Table'!$A$3:$C$7,3,0)</f>
        <v>0</v>
      </c>
      <c r="D47" s="12"/>
      <c r="E47" s="13"/>
      <c r="F47" s="13"/>
      <c r="G47" s="10">
        <f t="shared" si="0"/>
        <v>0</v>
      </c>
    </row>
    <row r="48" spans="1:7" ht="18" customHeight="1" x14ac:dyDescent="0.25">
      <c r="A48" s="11" t="s">
        <v>42</v>
      </c>
      <c r="B48" s="10">
        <f>VLOOKUP('Project Details'!A48,'Reference Table'!$A$3:$B$7,2,0)</f>
        <v>0</v>
      </c>
      <c r="C48" s="11">
        <f>VLOOKUP(A48,'Reference Table'!$A$3:$C$7,3,0)</f>
        <v>0</v>
      </c>
      <c r="D48" s="12"/>
      <c r="E48" s="13"/>
      <c r="F48" s="13"/>
      <c r="G48" s="10">
        <f t="shared" si="0"/>
        <v>0</v>
      </c>
    </row>
    <row r="49" spans="1:7" ht="18" customHeight="1" x14ac:dyDescent="0.25">
      <c r="A49" s="11" t="s">
        <v>42</v>
      </c>
      <c r="B49" s="10">
        <f>VLOOKUP('Project Details'!A49,'Reference Table'!$A$3:$B$7,2,0)</f>
        <v>0</v>
      </c>
      <c r="C49" s="11">
        <f>VLOOKUP(A49,'Reference Table'!$A$3:$C$7,3,0)</f>
        <v>0</v>
      </c>
      <c r="D49" s="12"/>
      <c r="E49" s="13"/>
      <c r="F49" s="13"/>
      <c r="G49" s="10">
        <f t="shared" si="0"/>
        <v>0</v>
      </c>
    </row>
    <row r="50" spans="1:7" ht="18" customHeight="1" x14ac:dyDescent="0.25">
      <c r="A50" s="11" t="s">
        <v>42</v>
      </c>
      <c r="B50" s="10">
        <f>VLOOKUP('Project Details'!A50,'Reference Table'!$A$3:$B$7,2,0)</f>
        <v>0</v>
      </c>
      <c r="C50" s="11">
        <f>VLOOKUP(A50,'Reference Table'!$A$3:$C$7,3,0)</f>
        <v>0</v>
      </c>
      <c r="D50" s="12"/>
      <c r="E50" s="13"/>
      <c r="F50" s="13"/>
      <c r="G50" s="10">
        <f t="shared" si="0"/>
        <v>0</v>
      </c>
    </row>
    <row r="51" spans="1:7" ht="18" customHeight="1" x14ac:dyDescent="0.25">
      <c r="A51" s="11" t="s">
        <v>42</v>
      </c>
      <c r="B51" s="10">
        <f>VLOOKUP('Project Details'!A51,'Reference Table'!$A$3:$B$7,2,0)</f>
        <v>0</v>
      </c>
      <c r="C51" s="11">
        <f>VLOOKUP(A51,'Reference Table'!$A$3:$C$7,3,0)</f>
        <v>0</v>
      </c>
      <c r="D51" s="12"/>
      <c r="E51" s="13"/>
      <c r="F51" s="13"/>
      <c r="G51" s="10">
        <f t="shared" si="0"/>
        <v>0</v>
      </c>
    </row>
    <row r="52" spans="1:7" ht="18" customHeight="1" x14ac:dyDescent="0.25">
      <c r="A52" s="11" t="s">
        <v>42</v>
      </c>
      <c r="B52" s="10">
        <f>VLOOKUP('Project Details'!A52,'Reference Table'!$A$3:$B$7,2,0)</f>
        <v>0</v>
      </c>
      <c r="C52" s="11">
        <f>VLOOKUP(A52,'Reference Table'!$A$3:$C$7,3,0)</f>
        <v>0</v>
      </c>
      <c r="D52" s="12"/>
      <c r="E52" s="13"/>
      <c r="F52" s="13"/>
      <c r="G52" s="10">
        <f t="shared" si="0"/>
        <v>0</v>
      </c>
    </row>
    <row r="53" spans="1:7" ht="18" customHeight="1" x14ac:dyDescent="0.25">
      <c r="A53" s="11" t="s">
        <v>42</v>
      </c>
      <c r="B53" s="10">
        <f>VLOOKUP('Project Details'!A53,'Reference Table'!$A$3:$B$7,2,0)</f>
        <v>0</v>
      </c>
      <c r="C53" s="11">
        <f>VLOOKUP(A53,'Reference Table'!$A$3:$C$7,3,0)</f>
        <v>0</v>
      </c>
      <c r="D53" s="12"/>
      <c r="E53" s="13"/>
      <c r="F53" s="13"/>
      <c r="G53" s="10">
        <f t="shared" si="0"/>
        <v>0</v>
      </c>
    </row>
    <row r="54" spans="1:7" ht="18" customHeight="1" x14ac:dyDescent="0.25">
      <c r="A54" s="11" t="s">
        <v>42</v>
      </c>
      <c r="B54" s="10">
        <f>VLOOKUP('Project Details'!A54,'Reference Table'!$A$3:$B$7,2,0)</f>
        <v>0</v>
      </c>
      <c r="C54" s="11">
        <f>VLOOKUP(A54,'Reference Table'!$A$3:$C$7,3,0)</f>
        <v>0</v>
      </c>
      <c r="D54" s="12"/>
      <c r="E54" s="13"/>
      <c r="F54" s="13"/>
      <c r="G54" s="10">
        <f t="shared" si="0"/>
        <v>0</v>
      </c>
    </row>
    <row r="55" spans="1:7" ht="18" customHeight="1" x14ac:dyDescent="0.25">
      <c r="A55" s="11" t="s">
        <v>42</v>
      </c>
      <c r="B55" s="10">
        <f>VLOOKUP('Project Details'!A55,'Reference Table'!$A$3:$B$7,2,0)</f>
        <v>0</v>
      </c>
      <c r="C55" s="11">
        <f>VLOOKUP(A55,'Reference Table'!$A$3:$C$7,3,0)</f>
        <v>0</v>
      </c>
      <c r="D55" s="12"/>
      <c r="E55" s="13"/>
      <c r="F55" s="13"/>
      <c r="G55" s="10">
        <f t="shared" si="0"/>
        <v>0</v>
      </c>
    </row>
    <row r="56" spans="1:7" ht="18" customHeight="1" x14ac:dyDescent="0.25">
      <c r="A56" s="11" t="s">
        <v>42</v>
      </c>
      <c r="B56" s="10">
        <f>VLOOKUP('Project Details'!A56,'Reference Table'!$A$3:$B$7,2,0)</f>
        <v>0</v>
      </c>
      <c r="C56" s="11">
        <f>VLOOKUP(A56,'Reference Table'!$A$3:$C$7,3,0)</f>
        <v>0</v>
      </c>
      <c r="D56" s="12"/>
      <c r="E56" s="13"/>
      <c r="F56" s="13"/>
      <c r="G56" s="10">
        <f t="shared" si="0"/>
        <v>0</v>
      </c>
    </row>
    <row r="57" spans="1:7" ht="18" customHeight="1" x14ac:dyDescent="0.25">
      <c r="A57" s="11" t="s">
        <v>42</v>
      </c>
      <c r="B57" s="10">
        <f>VLOOKUP('Project Details'!A57,'Reference Table'!$A$3:$B$7,2,0)</f>
        <v>0</v>
      </c>
      <c r="C57" s="11">
        <f>VLOOKUP(A57,'Reference Table'!$A$3:$C$7,3,0)</f>
        <v>0</v>
      </c>
      <c r="D57" s="12"/>
      <c r="E57" s="13"/>
      <c r="F57" s="13"/>
      <c r="G57" s="10">
        <f t="shared" si="0"/>
        <v>0</v>
      </c>
    </row>
    <row r="58" spans="1:7" ht="18" customHeight="1" x14ac:dyDescent="0.25">
      <c r="A58" s="11" t="s">
        <v>42</v>
      </c>
      <c r="B58" s="10">
        <f>VLOOKUP('Project Details'!A58,'Reference Table'!$A$3:$B$7,2,0)</f>
        <v>0</v>
      </c>
      <c r="C58" s="11">
        <f>VLOOKUP(A58,'Reference Table'!$A$3:$C$7,3,0)</f>
        <v>0</v>
      </c>
      <c r="D58" s="12"/>
      <c r="E58" s="13"/>
      <c r="F58" s="13"/>
      <c r="G58" s="10">
        <f t="shared" si="0"/>
        <v>0</v>
      </c>
    </row>
    <row r="59" spans="1:7" ht="18" customHeight="1" x14ac:dyDescent="0.25">
      <c r="A59" s="11" t="s">
        <v>42</v>
      </c>
      <c r="B59" s="10">
        <f>VLOOKUP('Project Details'!A59,'Reference Table'!$A$3:$B$7,2,0)</f>
        <v>0</v>
      </c>
      <c r="C59" s="11">
        <f>VLOOKUP(A59,'Reference Table'!$A$3:$C$7,3,0)</f>
        <v>0</v>
      </c>
      <c r="D59" s="12"/>
      <c r="E59" s="13"/>
      <c r="F59" s="13"/>
      <c r="G59" s="10">
        <f t="shared" si="0"/>
        <v>0</v>
      </c>
    </row>
    <row r="60" spans="1:7" ht="18" customHeight="1" x14ac:dyDescent="0.25">
      <c r="A60" s="11" t="s">
        <v>42</v>
      </c>
      <c r="B60" s="10">
        <f>VLOOKUP('Project Details'!A60,'Reference Table'!$A$3:$B$7,2,0)</f>
        <v>0</v>
      </c>
      <c r="C60" s="11">
        <f>VLOOKUP(A60,'Reference Table'!$A$3:$C$7,3,0)</f>
        <v>0</v>
      </c>
      <c r="D60" s="12"/>
      <c r="E60" s="13"/>
      <c r="F60" s="13"/>
      <c r="G60" s="10">
        <f t="shared" si="0"/>
        <v>0</v>
      </c>
    </row>
    <row r="61" spans="1:7" ht="18" customHeight="1" x14ac:dyDescent="0.25">
      <c r="A61" s="11" t="s">
        <v>42</v>
      </c>
      <c r="B61" s="10">
        <f>VLOOKUP('Project Details'!A61,'Reference Table'!$A$3:$B$7,2,0)</f>
        <v>0</v>
      </c>
      <c r="C61" s="11">
        <f>VLOOKUP(A61,'Reference Table'!$A$3:$C$7,3,0)</f>
        <v>0</v>
      </c>
      <c r="D61" s="12"/>
      <c r="E61" s="13"/>
      <c r="F61" s="13"/>
      <c r="G61" s="10">
        <f t="shared" si="0"/>
        <v>0</v>
      </c>
    </row>
    <row r="62" spans="1:7" ht="18" customHeight="1" x14ac:dyDescent="0.25">
      <c r="A62" s="11" t="s">
        <v>42</v>
      </c>
      <c r="B62" s="10">
        <f>VLOOKUP('Project Details'!A62,'Reference Table'!$A$3:$B$7,2,0)</f>
        <v>0</v>
      </c>
      <c r="C62" s="11">
        <f>VLOOKUP(A62,'Reference Table'!$A$3:$C$7,3,0)</f>
        <v>0</v>
      </c>
      <c r="D62" s="12"/>
      <c r="E62" s="13"/>
      <c r="F62" s="13"/>
      <c r="G62" s="10">
        <f t="shared" si="0"/>
        <v>0</v>
      </c>
    </row>
    <row r="63" spans="1:7" ht="18" customHeight="1" x14ac:dyDescent="0.25">
      <c r="A63" s="11" t="s">
        <v>42</v>
      </c>
      <c r="B63" s="10">
        <f>VLOOKUP('Project Details'!A63,'Reference Table'!$A$3:$B$7,2,0)</f>
        <v>0</v>
      </c>
      <c r="C63" s="11">
        <f>VLOOKUP(A63,'Reference Table'!$A$3:$C$7,3,0)</f>
        <v>0</v>
      </c>
      <c r="D63" s="12"/>
      <c r="E63" s="13"/>
      <c r="F63" s="13"/>
      <c r="G63" s="10">
        <f t="shared" si="0"/>
        <v>0</v>
      </c>
    </row>
    <row r="64" spans="1:7" ht="18" customHeight="1" x14ac:dyDescent="0.25">
      <c r="A64" s="11" t="s">
        <v>42</v>
      </c>
      <c r="B64" s="10">
        <f>VLOOKUP('Project Details'!A64,'Reference Table'!$A$3:$B$7,2,0)</f>
        <v>0</v>
      </c>
      <c r="C64" s="11">
        <f>VLOOKUP(A64,'Reference Table'!$A$3:$C$7,3,0)</f>
        <v>0</v>
      </c>
      <c r="D64" s="12"/>
      <c r="E64" s="13"/>
      <c r="F64" s="13"/>
      <c r="G64" s="10">
        <f t="shared" si="0"/>
        <v>0</v>
      </c>
    </row>
    <row r="65" spans="1:7" ht="18" customHeight="1" x14ac:dyDescent="0.25">
      <c r="A65" s="11" t="s">
        <v>42</v>
      </c>
      <c r="B65" s="10">
        <f>VLOOKUP('Project Details'!A65,'Reference Table'!$A$3:$B$7,2,0)</f>
        <v>0</v>
      </c>
      <c r="C65" s="11">
        <f>VLOOKUP(A65,'Reference Table'!$A$3:$C$7,3,0)</f>
        <v>0</v>
      </c>
      <c r="D65" s="12"/>
      <c r="E65" s="13"/>
      <c r="F65" s="13"/>
      <c r="G65" s="10">
        <f t="shared" si="0"/>
        <v>0</v>
      </c>
    </row>
    <row r="66" spans="1:7" ht="18" customHeight="1" x14ac:dyDescent="0.25">
      <c r="A66" s="11" t="s">
        <v>42</v>
      </c>
      <c r="B66" s="10">
        <f>VLOOKUP('Project Details'!A66,'Reference Table'!$A$3:$B$7,2,0)</f>
        <v>0</v>
      </c>
      <c r="C66" s="11">
        <f>VLOOKUP(A66,'Reference Table'!$A$3:$C$7,3,0)</f>
        <v>0</v>
      </c>
      <c r="D66" s="12"/>
      <c r="E66" s="13"/>
      <c r="F66" s="13"/>
      <c r="G66" s="10">
        <f t="shared" si="0"/>
        <v>0</v>
      </c>
    </row>
    <row r="67" spans="1:7" ht="18" customHeight="1" x14ac:dyDescent="0.25">
      <c r="A67" s="11" t="s">
        <v>42</v>
      </c>
      <c r="B67" s="10">
        <f>VLOOKUP('Project Details'!A67,'Reference Table'!$A$3:$B$7,2,0)</f>
        <v>0</v>
      </c>
      <c r="C67" s="11">
        <f>VLOOKUP(A67,'Reference Table'!$A$3:$C$7,3,0)</f>
        <v>0</v>
      </c>
      <c r="D67" s="12"/>
      <c r="E67" s="13"/>
      <c r="F67" s="13"/>
      <c r="G67" s="10">
        <f t="shared" ref="G67:G100" si="1">MIN(((D67*E67)*0.5),_xlfn.IFS(A67="Occupancy/Vacancy Sensor",D67*B67,A67="Daylight Sensor",D67*B67,A67="Timer",D67*B67,A67="Building Management System/Networked Control System",C67*B67,A67="-",D67*B67))</f>
        <v>0</v>
      </c>
    </row>
    <row r="68" spans="1:7" ht="18" customHeight="1" x14ac:dyDescent="0.25">
      <c r="A68" s="11" t="s">
        <v>42</v>
      </c>
      <c r="B68" s="10">
        <f>VLOOKUP('Project Details'!A68,'Reference Table'!$A$3:$B$7,2,0)</f>
        <v>0</v>
      </c>
      <c r="C68" s="11">
        <f>VLOOKUP(A68,'Reference Table'!$A$3:$C$7,3,0)</f>
        <v>0</v>
      </c>
      <c r="D68" s="12"/>
      <c r="E68" s="13"/>
      <c r="F68" s="13"/>
      <c r="G68" s="10">
        <f t="shared" si="1"/>
        <v>0</v>
      </c>
    </row>
    <row r="69" spans="1:7" ht="18" customHeight="1" x14ac:dyDescent="0.25">
      <c r="A69" s="11" t="s">
        <v>42</v>
      </c>
      <c r="B69" s="10">
        <f>VLOOKUP('Project Details'!A69,'Reference Table'!$A$3:$B$7,2,0)</f>
        <v>0</v>
      </c>
      <c r="C69" s="11">
        <f>VLOOKUP(A69,'Reference Table'!$A$3:$C$7,3,0)</f>
        <v>0</v>
      </c>
      <c r="D69" s="12"/>
      <c r="E69" s="13"/>
      <c r="F69" s="13"/>
      <c r="G69" s="10">
        <f t="shared" si="1"/>
        <v>0</v>
      </c>
    </row>
    <row r="70" spans="1:7" ht="18" customHeight="1" x14ac:dyDescent="0.25">
      <c r="A70" s="11" t="s">
        <v>42</v>
      </c>
      <c r="B70" s="10">
        <f>VLOOKUP('Project Details'!A70,'Reference Table'!$A$3:$B$7,2,0)</f>
        <v>0</v>
      </c>
      <c r="C70" s="11">
        <f>VLOOKUP(A70,'Reference Table'!$A$3:$C$7,3,0)</f>
        <v>0</v>
      </c>
      <c r="D70" s="12"/>
      <c r="E70" s="13"/>
      <c r="F70" s="13"/>
      <c r="G70" s="10">
        <f t="shared" si="1"/>
        <v>0</v>
      </c>
    </row>
    <row r="71" spans="1:7" ht="18" customHeight="1" x14ac:dyDescent="0.25">
      <c r="A71" s="11" t="s">
        <v>42</v>
      </c>
      <c r="B71" s="10">
        <f>VLOOKUP('Project Details'!A71,'Reference Table'!$A$3:$B$7,2,0)</f>
        <v>0</v>
      </c>
      <c r="C71" s="11">
        <f>VLOOKUP(A71,'Reference Table'!$A$3:$C$7,3,0)</f>
        <v>0</v>
      </c>
      <c r="D71" s="12"/>
      <c r="E71" s="13"/>
      <c r="F71" s="13"/>
      <c r="G71" s="10">
        <f t="shared" si="1"/>
        <v>0</v>
      </c>
    </row>
    <row r="72" spans="1:7" ht="18" customHeight="1" x14ac:dyDescent="0.25">
      <c r="A72" s="11" t="s">
        <v>42</v>
      </c>
      <c r="B72" s="10">
        <f>VLOOKUP('Project Details'!A72,'Reference Table'!$A$3:$B$7,2,0)</f>
        <v>0</v>
      </c>
      <c r="C72" s="11">
        <f>VLOOKUP(A72,'Reference Table'!$A$3:$C$7,3,0)</f>
        <v>0</v>
      </c>
      <c r="D72" s="12"/>
      <c r="E72" s="13"/>
      <c r="F72" s="13"/>
      <c r="G72" s="10">
        <f t="shared" si="1"/>
        <v>0</v>
      </c>
    </row>
    <row r="73" spans="1:7" ht="18" customHeight="1" x14ac:dyDescent="0.25">
      <c r="A73" s="11" t="s">
        <v>42</v>
      </c>
      <c r="B73" s="10">
        <f>VLOOKUP('Project Details'!A73,'Reference Table'!$A$3:$B$7,2,0)</f>
        <v>0</v>
      </c>
      <c r="C73" s="11">
        <f>VLOOKUP(A73,'Reference Table'!$A$3:$C$7,3,0)</f>
        <v>0</v>
      </c>
      <c r="D73" s="12"/>
      <c r="E73" s="13"/>
      <c r="F73" s="13"/>
      <c r="G73" s="10">
        <f t="shared" si="1"/>
        <v>0</v>
      </c>
    </row>
    <row r="74" spans="1:7" ht="18" customHeight="1" x14ac:dyDescent="0.25">
      <c r="A74" s="11" t="s">
        <v>42</v>
      </c>
      <c r="B74" s="10">
        <f>VLOOKUP('Project Details'!A74,'Reference Table'!$A$3:$B$7,2,0)</f>
        <v>0</v>
      </c>
      <c r="C74" s="11">
        <f>VLOOKUP(A74,'Reference Table'!$A$3:$C$7,3,0)</f>
        <v>0</v>
      </c>
      <c r="D74" s="12"/>
      <c r="E74" s="13"/>
      <c r="F74" s="13"/>
      <c r="G74" s="10">
        <f t="shared" si="1"/>
        <v>0</v>
      </c>
    </row>
    <row r="75" spans="1:7" ht="18" customHeight="1" x14ac:dyDescent="0.25">
      <c r="A75" s="11" t="s">
        <v>42</v>
      </c>
      <c r="B75" s="10">
        <f>VLOOKUP('Project Details'!A75,'Reference Table'!$A$3:$B$7,2,0)</f>
        <v>0</v>
      </c>
      <c r="C75" s="11">
        <f>VLOOKUP(A75,'Reference Table'!$A$3:$C$7,3,0)</f>
        <v>0</v>
      </c>
      <c r="D75" s="12"/>
      <c r="E75" s="13"/>
      <c r="F75" s="13"/>
      <c r="G75" s="10">
        <f t="shared" si="1"/>
        <v>0</v>
      </c>
    </row>
    <row r="76" spans="1:7" ht="18" customHeight="1" x14ac:dyDescent="0.25">
      <c r="A76" s="11" t="s">
        <v>42</v>
      </c>
      <c r="B76" s="10">
        <f>VLOOKUP('Project Details'!A76,'Reference Table'!$A$3:$B$7,2,0)</f>
        <v>0</v>
      </c>
      <c r="C76" s="11">
        <f>VLOOKUP(A76,'Reference Table'!$A$3:$C$7,3,0)</f>
        <v>0</v>
      </c>
      <c r="D76" s="12"/>
      <c r="E76" s="13"/>
      <c r="F76" s="13"/>
      <c r="G76" s="10">
        <f t="shared" si="1"/>
        <v>0</v>
      </c>
    </row>
    <row r="77" spans="1:7" ht="18" customHeight="1" x14ac:dyDescent="0.25">
      <c r="A77" s="11" t="s">
        <v>42</v>
      </c>
      <c r="B77" s="10">
        <f>VLOOKUP('Project Details'!A77,'Reference Table'!$A$3:$B$7,2,0)</f>
        <v>0</v>
      </c>
      <c r="C77" s="11">
        <f>VLOOKUP(A77,'Reference Table'!$A$3:$C$7,3,0)</f>
        <v>0</v>
      </c>
      <c r="D77" s="12"/>
      <c r="E77" s="13"/>
      <c r="F77" s="13"/>
      <c r="G77" s="10">
        <f t="shared" si="1"/>
        <v>0</v>
      </c>
    </row>
    <row r="78" spans="1:7" ht="18" customHeight="1" x14ac:dyDescent="0.25">
      <c r="A78" s="11" t="s">
        <v>42</v>
      </c>
      <c r="B78" s="10">
        <f>VLOOKUP('Project Details'!A78,'Reference Table'!$A$3:$B$7,2,0)</f>
        <v>0</v>
      </c>
      <c r="C78" s="11">
        <f>VLOOKUP(A78,'Reference Table'!$A$3:$C$7,3,0)</f>
        <v>0</v>
      </c>
      <c r="D78" s="12"/>
      <c r="E78" s="13"/>
      <c r="F78" s="13"/>
      <c r="G78" s="10">
        <f t="shared" si="1"/>
        <v>0</v>
      </c>
    </row>
    <row r="79" spans="1:7" ht="18" customHeight="1" x14ac:dyDescent="0.25">
      <c r="A79" s="11" t="s">
        <v>42</v>
      </c>
      <c r="B79" s="10">
        <f>VLOOKUP('Project Details'!A79,'Reference Table'!$A$3:$B$7,2,0)</f>
        <v>0</v>
      </c>
      <c r="C79" s="11">
        <f>VLOOKUP(A79,'Reference Table'!$A$3:$C$7,3,0)</f>
        <v>0</v>
      </c>
      <c r="D79" s="12"/>
      <c r="E79" s="13"/>
      <c r="F79" s="13"/>
      <c r="G79" s="10">
        <f t="shared" si="1"/>
        <v>0</v>
      </c>
    </row>
    <row r="80" spans="1:7" ht="18" customHeight="1" x14ac:dyDescent="0.25">
      <c r="A80" s="11" t="s">
        <v>42</v>
      </c>
      <c r="B80" s="10">
        <f>VLOOKUP('Project Details'!A80,'Reference Table'!$A$3:$B$7,2,0)</f>
        <v>0</v>
      </c>
      <c r="C80" s="11">
        <f>VLOOKUP(A80,'Reference Table'!$A$3:$C$7,3,0)</f>
        <v>0</v>
      </c>
      <c r="D80" s="12"/>
      <c r="E80" s="13"/>
      <c r="F80" s="13"/>
      <c r="G80" s="10">
        <f t="shared" si="1"/>
        <v>0</v>
      </c>
    </row>
    <row r="81" spans="1:7" ht="18" customHeight="1" x14ac:dyDescent="0.25">
      <c r="A81" s="11" t="s">
        <v>42</v>
      </c>
      <c r="B81" s="10">
        <f>VLOOKUP('Project Details'!A81,'Reference Table'!$A$3:$B$7,2,0)</f>
        <v>0</v>
      </c>
      <c r="C81" s="11">
        <f>VLOOKUP(A81,'Reference Table'!$A$3:$C$7,3,0)</f>
        <v>0</v>
      </c>
      <c r="D81" s="12"/>
      <c r="E81" s="13"/>
      <c r="F81" s="13"/>
      <c r="G81" s="10">
        <f t="shared" si="1"/>
        <v>0</v>
      </c>
    </row>
    <row r="82" spans="1:7" ht="18" customHeight="1" x14ac:dyDescent="0.25">
      <c r="A82" s="11" t="s">
        <v>42</v>
      </c>
      <c r="B82" s="10">
        <f>VLOOKUP('Project Details'!A82,'Reference Table'!$A$3:$B$7,2,0)</f>
        <v>0</v>
      </c>
      <c r="C82" s="11">
        <f>VLOOKUP(A82,'Reference Table'!$A$3:$C$7,3,0)</f>
        <v>0</v>
      </c>
      <c r="D82" s="12"/>
      <c r="E82" s="13"/>
      <c r="F82" s="13"/>
      <c r="G82" s="10">
        <f t="shared" si="1"/>
        <v>0</v>
      </c>
    </row>
    <row r="83" spans="1:7" ht="18" customHeight="1" x14ac:dyDescent="0.25">
      <c r="A83" s="11" t="s">
        <v>42</v>
      </c>
      <c r="B83" s="10">
        <f>VLOOKUP('Project Details'!A83,'Reference Table'!$A$3:$B$7,2,0)</f>
        <v>0</v>
      </c>
      <c r="C83" s="11">
        <f>VLOOKUP(A83,'Reference Table'!$A$3:$C$7,3,0)</f>
        <v>0</v>
      </c>
      <c r="D83" s="12"/>
      <c r="E83" s="13"/>
      <c r="F83" s="13"/>
      <c r="G83" s="10">
        <f t="shared" si="1"/>
        <v>0</v>
      </c>
    </row>
    <row r="84" spans="1:7" ht="18" customHeight="1" x14ac:dyDescent="0.25">
      <c r="A84" s="11" t="s">
        <v>42</v>
      </c>
      <c r="B84" s="10">
        <f>VLOOKUP('Project Details'!A84,'Reference Table'!$A$3:$B$7,2,0)</f>
        <v>0</v>
      </c>
      <c r="C84" s="11">
        <f>VLOOKUP(A84,'Reference Table'!$A$3:$C$7,3,0)</f>
        <v>0</v>
      </c>
      <c r="D84" s="12"/>
      <c r="E84" s="13"/>
      <c r="F84" s="13"/>
      <c r="G84" s="10">
        <f t="shared" si="1"/>
        <v>0</v>
      </c>
    </row>
    <row r="85" spans="1:7" ht="18" customHeight="1" x14ac:dyDescent="0.25">
      <c r="A85" s="11" t="s">
        <v>42</v>
      </c>
      <c r="B85" s="10">
        <f>VLOOKUP('Project Details'!A85,'Reference Table'!$A$3:$B$7,2,0)</f>
        <v>0</v>
      </c>
      <c r="C85" s="11">
        <f>VLOOKUP(A85,'Reference Table'!$A$3:$C$7,3,0)</f>
        <v>0</v>
      </c>
      <c r="D85" s="12"/>
      <c r="E85" s="13"/>
      <c r="F85" s="13"/>
      <c r="G85" s="10">
        <f t="shared" si="1"/>
        <v>0</v>
      </c>
    </row>
    <row r="86" spans="1:7" ht="18" customHeight="1" x14ac:dyDescent="0.25">
      <c r="A86" s="11" t="s">
        <v>42</v>
      </c>
      <c r="B86" s="10">
        <f>VLOOKUP('Project Details'!A86,'Reference Table'!$A$3:$B$7,2,0)</f>
        <v>0</v>
      </c>
      <c r="C86" s="11">
        <f>VLOOKUP(A86,'Reference Table'!$A$3:$C$7,3,0)</f>
        <v>0</v>
      </c>
      <c r="D86" s="12"/>
      <c r="E86" s="13"/>
      <c r="F86" s="13"/>
      <c r="G86" s="10">
        <f t="shared" si="1"/>
        <v>0</v>
      </c>
    </row>
    <row r="87" spans="1:7" ht="18" customHeight="1" x14ac:dyDescent="0.25">
      <c r="A87" s="11" t="s">
        <v>42</v>
      </c>
      <c r="B87" s="10">
        <f>VLOOKUP('Project Details'!A87,'Reference Table'!$A$3:$B$7,2,0)</f>
        <v>0</v>
      </c>
      <c r="C87" s="11">
        <f>VLOOKUP(A87,'Reference Table'!$A$3:$C$7,3,0)</f>
        <v>0</v>
      </c>
      <c r="D87" s="12"/>
      <c r="E87" s="13"/>
      <c r="F87" s="13"/>
      <c r="G87" s="10">
        <f t="shared" si="1"/>
        <v>0</v>
      </c>
    </row>
    <row r="88" spans="1:7" ht="18" customHeight="1" x14ac:dyDescent="0.25">
      <c r="A88" s="11" t="s">
        <v>42</v>
      </c>
      <c r="B88" s="10">
        <f>VLOOKUP('Project Details'!A88,'Reference Table'!$A$3:$B$7,2,0)</f>
        <v>0</v>
      </c>
      <c r="C88" s="11">
        <f>VLOOKUP(A88,'Reference Table'!$A$3:$C$7,3,0)</f>
        <v>0</v>
      </c>
      <c r="D88" s="12"/>
      <c r="E88" s="13"/>
      <c r="F88" s="13"/>
      <c r="G88" s="10">
        <f t="shared" si="1"/>
        <v>0</v>
      </c>
    </row>
    <row r="89" spans="1:7" ht="18" customHeight="1" x14ac:dyDescent="0.25">
      <c r="A89" s="11" t="s">
        <v>42</v>
      </c>
      <c r="B89" s="10">
        <f>VLOOKUP('Project Details'!A89,'Reference Table'!$A$3:$B$7,2,0)</f>
        <v>0</v>
      </c>
      <c r="C89" s="11">
        <f>VLOOKUP(A89,'Reference Table'!$A$3:$C$7,3,0)</f>
        <v>0</v>
      </c>
      <c r="D89" s="12"/>
      <c r="E89" s="13"/>
      <c r="F89" s="13"/>
      <c r="G89" s="10">
        <f t="shared" si="1"/>
        <v>0</v>
      </c>
    </row>
    <row r="90" spans="1:7" ht="18" customHeight="1" x14ac:dyDescent="0.25">
      <c r="A90" s="11" t="s">
        <v>42</v>
      </c>
      <c r="B90" s="10">
        <f>VLOOKUP('Project Details'!A90,'Reference Table'!$A$3:$B$7,2,0)</f>
        <v>0</v>
      </c>
      <c r="C90" s="11">
        <f>VLOOKUP(A90,'Reference Table'!$A$3:$C$7,3,0)</f>
        <v>0</v>
      </c>
      <c r="D90" s="12"/>
      <c r="E90" s="13"/>
      <c r="F90" s="13"/>
      <c r="G90" s="10">
        <f t="shared" si="1"/>
        <v>0</v>
      </c>
    </row>
    <row r="91" spans="1:7" ht="18" customHeight="1" x14ac:dyDescent="0.25">
      <c r="A91" s="11" t="s">
        <v>42</v>
      </c>
      <c r="B91" s="10">
        <f>VLOOKUP('Project Details'!A91,'Reference Table'!$A$3:$B$7,2,0)</f>
        <v>0</v>
      </c>
      <c r="C91" s="11">
        <f>VLOOKUP(A91,'Reference Table'!$A$3:$C$7,3,0)</f>
        <v>0</v>
      </c>
      <c r="D91" s="12"/>
      <c r="E91" s="13"/>
      <c r="F91" s="13"/>
      <c r="G91" s="10">
        <f t="shared" si="1"/>
        <v>0</v>
      </c>
    </row>
    <row r="92" spans="1:7" ht="18" customHeight="1" x14ac:dyDescent="0.25">
      <c r="A92" s="11" t="s">
        <v>42</v>
      </c>
      <c r="B92" s="10">
        <f>VLOOKUP('Project Details'!A92,'Reference Table'!$A$3:$B$7,2,0)</f>
        <v>0</v>
      </c>
      <c r="C92" s="11">
        <f>VLOOKUP(A92,'Reference Table'!$A$3:$C$7,3,0)</f>
        <v>0</v>
      </c>
      <c r="D92" s="12"/>
      <c r="E92" s="13"/>
      <c r="F92" s="13"/>
      <c r="G92" s="10">
        <f t="shared" si="1"/>
        <v>0</v>
      </c>
    </row>
    <row r="93" spans="1:7" ht="18" customHeight="1" x14ac:dyDescent="0.25">
      <c r="A93" s="11" t="s">
        <v>42</v>
      </c>
      <c r="B93" s="10">
        <f>VLOOKUP('Project Details'!A93,'Reference Table'!$A$3:$B$7,2,0)</f>
        <v>0</v>
      </c>
      <c r="C93" s="11">
        <f>VLOOKUP(A93,'Reference Table'!$A$3:$C$7,3,0)</f>
        <v>0</v>
      </c>
      <c r="D93" s="12"/>
      <c r="E93" s="13"/>
      <c r="F93" s="13"/>
      <c r="G93" s="10">
        <f t="shared" si="1"/>
        <v>0</v>
      </c>
    </row>
    <row r="94" spans="1:7" ht="18" customHeight="1" x14ac:dyDescent="0.25">
      <c r="A94" s="11" t="s">
        <v>42</v>
      </c>
      <c r="B94" s="10">
        <f>VLOOKUP('Project Details'!A94,'Reference Table'!$A$3:$B$7,2,0)</f>
        <v>0</v>
      </c>
      <c r="C94" s="11">
        <f>VLOOKUP(A94,'Reference Table'!$A$3:$C$7,3,0)</f>
        <v>0</v>
      </c>
      <c r="D94" s="12"/>
      <c r="E94" s="13"/>
      <c r="F94" s="13"/>
      <c r="G94" s="10">
        <f t="shared" si="1"/>
        <v>0</v>
      </c>
    </row>
    <row r="95" spans="1:7" ht="18" customHeight="1" x14ac:dyDescent="0.25">
      <c r="A95" s="11" t="s">
        <v>42</v>
      </c>
      <c r="B95" s="10">
        <f>VLOOKUP('Project Details'!A95,'Reference Table'!$A$3:$B$7,2,0)</f>
        <v>0</v>
      </c>
      <c r="C95" s="11">
        <f>VLOOKUP(A95,'Reference Table'!$A$3:$C$7,3,0)</f>
        <v>0</v>
      </c>
      <c r="D95" s="12"/>
      <c r="E95" s="13"/>
      <c r="F95" s="13"/>
      <c r="G95" s="10">
        <f t="shared" si="1"/>
        <v>0</v>
      </c>
    </row>
    <row r="96" spans="1:7" ht="18" customHeight="1" x14ac:dyDescent="0.25">
      <c r="A96" s="11" t="s">
        <v>42</v>
      </c>
      <c r="B96" s="10">
        <f>VLOOKUP('Project Details'!A96,'Reference Table'!$A$3:$B$7,2,0)</f>
        <v>0</v>
      </c>
      <c r="C96" s="11">
        <f>VLOOKUP(A96,'Reference Table'!$A$3:$C$7,3,0)</f>
        <v>0</v>
      </c>
      <c r="D96" s="12"/>
      <c r="E96" s="13"/>
      <c r="F96" s="13"/>
      <c r="G96" s="10">
        <f t="shared" si="1"/>
        <v>0</v>
      </c>
    </row>
    <row r="97" spans="1:7" ht="18" customHeight="1" x14ac:dyDescent="0.25">
      <c r="A97" s="11" t="s">
        <v>42</v>
      </c>
      <c r="B97" s="10">
        <f>VLOOKUP('Project Details'!A97,'Reference Table'!$A$3:$B$7,2,0)</f>
        <v>0</v>
      </c>
      <c r="C97" s="11">
        <f>VLOOKUP(A97,'Reference Table'!$A$3:$C$7,3,0)</f>
        <v>0</v>
      </c>
      <c r="D97" s="12"/>
      <c r="E97" s="13"/>
      <c r="F97" s="13"/>
      <c r="G97" s="10">
        <f t="shared" si="1"/>
        <v>0</v>
      </c>
    </row>
    <row r="98" spans="1:7" ht="18" customHeight="1" x14ac:dyDescent="0.25">
      <c r="A98" s="11" t="s">
        <v>42</v>
      </c>
      <c r="B98" s="10">
        <f>VLOOKUP('Project Details'!A98,'Reference Table'!$A$3:$B$7,2,0)</f>
        <v>0</v>
      </c>
      <c r="C98" s="11">
        <f>VLOOKUP(A98,'Reference Table'!$A$3:$C$7,3,0)</f>
        <v>0</v>
      </c>
      <c r="D98" s="12"/>
      <c r="E98" s="13"/>
      <c r="F98" s="13"/>
      <c r="G98" s="10">
        <f t="shared" si="1"/>
        <v>0</v>
      </c>
    </row>
    <row r="99" spans="1:7" ht="18" customHeight="1" x14ac:dyDescent="0.25">
      <c r="A99" s="11" t="s">
        <v>42</v>
      </c>
      <c r="B99" s="10">
        <f>VLOOKUP('Project Details'!A99,'Reference Table'!$A$3:$B$7,2,0)</f>
        <v>0</v>
      </c>
      <c r="C99" s="11">
        <f>VLOOKUP(A99,'Reference Table'!$A$3:$C$7,3,0)</f>
        <v>0</v>
      </c>
      <c r="D99" s="12"/>
      <c r="E99" s="13"/>
      <c r="F99" s="13"/>
      <c r="G99" s="10">
        <f t="shared" si="1"/>
        <v>0</v>
      </c>
    </row>
    <row r="100" spans="1:7" ht="18" customHeight="1" x14ac:dyDescent="0.25">
      <c r="A100" s="11" t="s">
        <v>42</v>
      </c>
      <c r="B100" s="10">
        <f>VLOOKUP('Project Details'!A100,'Reference Table'!$A$3:$B$7,2,0)</f>
        <v>0</v>
      </c>
      <c r="C100" s="11">
        <f>VLOOKUP(A100,'Reference Table'!$A$3:$C$7,3,0)</f>
        <v>0</v>
      </c>
      <c r="D100" s="12"/>
      <c r="E100" s="13"/>
      <c r="F100" s="13"/>
      <c r="G100" s="10">
        <f t="shared" si="1"/>
        <v>0</v>
      </c>
    </row>
    <row r="101" spans="1:7" x14ac:dyDescent="0.25">
      <c r="G101" s="5">
        <f>SUM(G2:G100)</f>
        <v>0</v>
      </c>
    </row>
  </sheetData>
  <conditionalFormatting sqref="C2:C100">
    <cfRule type="containsText" dxfId="1" priority="1" operator="containsText" text="enter controlled wattage">
      <formula>NOT(ISERROR(SEARCH("enter controlled wattage",C2)))</formula>
    </cfRule>
    <cfRule type="containsText" dxfId="0" priority="2" operator="containsText" text="do not enter wattage">
      <formula>NOT(ISERROR(SEARCH("do not enter wattage",C2)))</formula>
    </cfRule>
  </conditionalFormatting>
  <dataValidations count="1">
    <dataValidation type="list" allowBlank="1" showInputMessage="1" showErrorMessage="1" sqref="A2:A100" xr:uid="{9FC68ECE-F1B1-4083-B07D-00FF607D30CE}">
      <formula1>"Occupancy/Vacancy Sensor, Daylight Sensor, Timer, Building Management System/Networked Control System, -"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AD78DA-2101-4E63-B396-6B0B2F5CD058}">
  <dimension ref="A2:C7"/>
  <sheetViews>
    <sheetView workbookViewId="0">
      <selection activeCell="A10" sqref="A10"/>
    </sheetView>
  </sheetViews>
  <sheetFormatPr defaultColWidth="8.85546875" defaultRowHeight="15" x14ac:dyDescent="0.25"/>
  <cols>
    <col min="1" max="1" width="51.7109375" bestFit="1" customWidth="1"/>
    <col min="3" max="3" width="22.42578125" bestFit="1" customWidth="1"/>
  </cols>
  <sheetData>
    <row r="2" spans="1:3" x14ac:dyDescent="0.25">
      <c r="A2" s="1" t="s">
        <v>43</v>
      </c>
    </row>
    <row r="3" spans="1:3" x14ac:dyDescent="0.25">
      <c r="A3" t="s">
        <v>44</v>
      </c>
      <c r="B3" s="5">
        <v>10</v>
      </c>
      <c r="C3" t="s">
        <v>45</v>
      </c>
    </row>
    <row r="4" spans="1:3" x14ac:dyDescent="0.25">
      <c r="A4" t="s">
        <v>41</v>
      </c>
      <c r="B4" s="5">
        <v>15</v>
      </c>
      <c r="C4" t="s">
        <v>45</v>
      </c>
    </row>
    <row r="5" spans="1:3" x14ac:dyDescent="0.25">
      <c r="A5" t="s">
        <v>46</v>
      </c>
      <c r="B5" s="5">
        <v>10</v>
      </c>
      <c r="C5" t="s">
        <v>45</v>
      </c>
    </row>
    <row r="6" spans="1:3" x14ac:dyDescent="0.25">
      <c r="A6" t="s">
        <v>47</v>
      </c>
      <c r="B6" s="5">
        <v>0.1</v>
      </c>
      <c r="C6" t="s">
        <v>48</v>
      </c>
    </row>
    <row r="7" spans="1:3" x14ac:dyDescent="0.25">
      <c r="A7" t="s">
        <v>42</v>
      </c>
      <c r="B7" s="5">
        <v>0</v>
      </c>
    </row>
  </sheetData>
  <sheetProtection sheet="1" objects="1" scenario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09f72248-3e0a-445b-a725-5bee2eb3852d">
      <UserInfo>
        <DisplayName/>
        <AccountId xsi:nil="true"/>
        <AccountType/>
      </UserInfo>
    </SharedWithUsers>
    <lcf76f155ced4ddcb4097134ff3c332f xmlns="310f2cc8-d8e2-4430-be79-5f19700e90c6">
      <Terms xmlns="http://schemas.microsoft.com/office/infopath/2007/PartnerControls"/>
    </lcf76f155ced4ddcb4097134ff3c332f>
    <TaxCatchAll xmlns="09f72248-3e0a-445b-a725-5bee2eb3852d" xsi:nil="true"/>
    <Image xmlns="310f2cc8-d8e2-4430-be79-5f19700e90c6" xsi:nil="true"/>
    <Usedin2025_x003f_ xmlns="310f2cc8-d8e2-4430-be79-5f19700e90c6">false</Usedin2025_x003f_>
    <Thumbnail xmlns="310f2cc8-d8e2-4430-be79-5f19700e90c6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57823B33E556840B822D7267385231C" ma:contentTypeVersion="23" ma:contentTypeDescription="Create a new document." ma:contentTypeScope="" ma:versionID="785ab956926269163b0cea07bea64016">
  <xsd:schema xmlns:xsd="http://www.w3.org/2001/XMLSchema" xmlns:xs="http://www.w3.org/2001/XMLSchema" xmlns:p="http://schemas.microsoft.com/office/2006/metadata/properties" xmlns:ns2="310f2cc8-d8e2-4430-be79-5f19700e90c6" xmlns:ns3="09f72248-3e0a-445b-a725-5bee2eb3852d" targetNamespace="http://schemas.microsoft.com/office/2006/metadata/properties" ma:root="true" ma:fieldsID="c543c8ce031e64503a2818aa267c899f" ns2:_="" ns3:_="">
    <xsd:import namespace="310f2cc8-d8e2-4430-be79-5f19700e90c6"/>
    <xsd:import namespace="09f72248-3e0a-445b-a725-5bee2eb3852d"/>
    <xsd:element name="properties">
      <xsd:complexType>
        <xsd:sequence>
          <xsd:element name="documentManagement">
            <xsd:complexType>
              <xsd:all>
                <xsd:element ref="ns2:Image" minOccurs="0"/>
                <xsd:element ref="ns2:Thumbnail" minOccurs="0"/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  <xsd:element ref="ns2:Usedin2025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0f2cc8-d8e2-4430-be79-5f19700e90c6" elementFormDefault="qualified">
    <xsd:import namespace="http://schemas.microsoft.com/office/2006/documentManagement/types"/>
    <xsd:import namespace="http://schemas.microsoft.com/office/infopath/2007/PartnerControls"/>
    <xsd:element name="Image" ma:index="3" nillable="true" ma:displayName="Image" ma:format="Thumbnail" ma:internalName="Image" ma:readOnly="false">
      <xsd:simpleType>
        <xsd:restriction base="dms:Unknown"/>
      </xsd:simpleType>
    </xsd:element>
    <xsd:element name="Thumbnail" ma:index="4" nillable="true" ma:displayName="Thumbnail" ma:format="Thumbnail" ma:internalName="Thumbnail" ma:readOnly="false">
      <xsd:simpleType>
        <xsd:restriction base="dms:Unknown"/>
      </xsd:simple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hidden="true" ma:internalName="MediaServiceKeyPoints" ma:readOnly="true">
      <xsd:simpleType>
        <xsd:restriction base="dms:Note"/>
      </xsd:simpleType>
    </xsd:element>
    <xsd:element name="MediaServiceAutoTags" ma:index="12" nillable="true" ma:displayName="Tags" ma:hidden="true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hidden="true" ma:internalName="MediaServiceOCR" ma:readOnly="true">
      <xsd:simpleType>
        <xsd:restriction base="dms:Note"/>
      </xsd:simpleType>
    </xsd:element>
    <xsd:element name="MediaServiceLocation" ma:index="17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81860616-5fb2-466f-a6a0-075f1392092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  <xsd:element name="Usedin2025_x003f_" ma:index="29" nillable="true" ma:displayName="Used in 2025?" ma:default="0" ma:format="Dropdown" ma:hidden="true" ma:internalName="Usedin2025_x003f_" ma:readOnly="fals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f72248-3e0a-445b-a725-5bee2eb3852d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hidden="true" ma:internalName="SharedWithDetails" ma:readOnly="true">
      <xsd:simpleType>
        <xsd:restriction base="dms:Note"/>
      </xsd:simpleType>
    </xsd:element>
    <xsd:element name="TaxCatchAll" ma:index="23" nillable="true" ma:displayName="Taxonomy Catch All Column" ma:hidden="true" ma:list="{0c84d525-6e22-4c42-800f-3c3d97f8a578}" ma:internalName="TaxCatchAll" ma:readOnly="false" ma:showField="CatchAllData" ma:web="09f72248-3e0a-445b-a725-5bee2eb3852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3323CD6-2A45-4FE5-B378-778C1DBF7C17}">
  <ds:schemaRefs>
    <ds:schemaRef ds:uri="http://schemas.microsoft.com/office/2006/metadata/properties"/>
    <ds:schemaRef ds:uri="http://schemas.microsoft.com/office/infopath/2007/PartnerControls"/>
    <ds:schemaRef ds:uri="09f72248-3e0a-445b-a725-5bee2eb3852d"/>
    <ds:schemaRef ds:uri="310f2cc8-d8e2-4430-be79-5f19700e90c6"/>
  </ds:schemaRefs>
</ds:datastoreItem>
</file>

<file path=customXml/itemProps2.xml><?xml version="1.0" encoding="utf-8"?>
<ds:datastoreItem xmlns:ds="http://schemas.openxmlformats.org/officeDocument/2006/customXml" ds:itemID="{6CA5A20D-4015-46A3-A6F0-C87A1DE4E4D5}"/>
</file>

<file path=customXml/itemProps3.xml><?xml version="1.0" encoding="utf-8"?>
<ds:datastoreItem xmlns:ds="http://schemas.openxmlformats.org/officeDocument/2006/customXml" ds:itemID="{0180FDB9-A502-4ECB-B895-8E5CB7CAA38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Application Instructions</vt:lpstr>
      <vt:lpstr>Application Information</vt:lpstr>
      <vt:lpstr>Project Details</vt:lpstr>
      <vt:lpstr>Reference Table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Jon Kenney</dc:creator>
  <cp:keywords/>
  <dc:description/>
  <cp:lastModifiedBy>Jon Kenney</cp:lastModifiedBy>
  <cp:revision/>
  <dcterms:created xsi:type="dcterms:W3CDTF">2025-11-18T22:08:29Z</dcterms:created>
  <dcterms:modified xsi:type="dcterms:W3CDTF">2026-01-13T23:28:47Z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0x010100C57823B33E556840B822D7267385231C</vt:lpwstr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</Properties>
</file>